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13D59989-89A8-438F-A123-8DD1F79E59C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10" i="1"/>
  <c r="G9" i="1"/>
  <c r="G8" i="1"/>
  <c r="G7" i="1"/>
  <c r="G6" i="1"/>
  <c r="G5" i="1"/>
  <c r="G4" i="1"/>
  <c r="H4" i="1" s="1"/>
  <c r="I4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C28" i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<sst xmlns="http://schemas.openxmlformats.org/spreadsheetml/2006/main" count="24" uniqueCount="24">
  <si>
    <t>Entry Year</t>
  </si>
  <si>
    <t>Applicants</t>
  </si>
  <si>
    <t>2020 Entry</t>
  </si>
  <si>
    <t>2021 Entry</t>
  </si>
  <si>
    <t>2022 Entry</t>
  </si>
  <si>
    <t>2023 Entry</t>
  </si>
  <si>
    <t>2024 Entry</t>
  </si>
  <si>
    <t>2025 Entry</t>
  </si>
  <si>
    <t>% Applicant Increase/
Decrease From Prev. Year</t>
  </si>
  <si>
    <t>Data used in chart 1</t>
  </si>
  <si>
    <t>Data used in chart 2</t>
  </si>
  <si>
    <t>3yr Period</t>
  </si>
  <si>
    <t>Total No. of Applicants</t>
  </si>
  <si>
    <t>Difference in No. of Applicant from prev. 3yr period</t>
  </si>
  <si>
    <t>% Increase from prev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</si>
  <si>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</si>
  <si>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</si>
  <si>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</si>
  <si>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</si>
  <si>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</si>
  <si>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</si>
  <si>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</si>
  <si>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Other Applicants  Increase/Decrease 
(2001 - 2025 Entry)</t>
  </si>
  <si>
    <t>Other Applicants Increase per 3yr period 
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</si>
</sst>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aseline="0">
                <a:solidFill>
                  <a:srgbClr val="00B050"/>
                </a:solidFill>
              </a:rPr>
              <a:t>Other </a:t>
            </a: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  <c:extLst/>
            </c:strRef>
          </c:cat>
          <c:val>
            <c:numRef>
              <c:f>Data!$B$23:$B$28</c:f>
              <c:numCache>
                <c:formatCode>#,##0;[Red]#,##0</c:formatCode>
                <c:ptCount val="6"/>
                <c:pt idx="0">
                  <c:v>219</c:v>
                </c:pt>
                <c:pt idx="1">
                  <c:v>306</c:v>
                </c:pt>
                <c:pt idx="2">
                  <c:v>374</c:v>
                </c:pt>
                <c:pt idx="3">
                  <c:v>426</c:v>
                </c:pt>
                <c:pt idx="4">
                  <c:v>455</c:v>
                </c:pt>
                <c:pt idx="5">
                  <c:v>515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Data!$A$23:$A$28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83F0-4683-824E-C06C3E0D8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833184716083706E-2"/>
                  <c:y val="-2.50730516177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Data!$C$23:$C$28</c:f>
              <c:numCache>
                <c:formatCode>0.00%</c:formatCode>
                <c:ptCount val="6"/>
                <c:pt idx="0">
                  <c:v>-9.0497737556561094E-3</c:v>
                </c:pt>
                <c:pt idx="1">
                  <c:v>0.39726027397260272</c:v>
                </c:pt>
                <c:pt idx="2">
                  <c:v>0.22222222222222221</c:v>
                </c:pt>
                <c:pt idx="3">
                  <c:v>0.13903743315508021</c:v>
                </c:pt>
                <c:pt idx="4">
                  <c:v>6.8075117370892016E-2</c:v>
                </c:pt>
                <c:pt idx="5">
                  <c:v>0.13186813186813187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other 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Data!$G$4:$G$10</c:f>
              <c:numCache>
                <c:formatCode>#,##0;[Red]#,##0</c:formatCode>
                <c:ptCount val="7"/>
                <c:pt idx="0">
                  <c:v>151</c:v>
                </c:pt>
                <c:pt idx="1">
                  <c:v>123</c:v>
                </c:pt>
                <c:pt idx="2">
                  <c:v>214</c:v>
                </c:pt>
                <c:pt idx="3">
                  <c:v>372</c:v>
                </c:pt>
                <c:pt idx="4">
                  <c:v>518</c:v>
                </c:pt>
                <c:pt idx="5">
                  <c:v>899</c:v>
                </c:pt>
                <c:pt idx="6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Data!$F$4:$F$10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Data!$H$4:$H$10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54</c:v>
                      </c:pt>
                      <c:pt idx="1">
                        <c:v>-28</c:v>
                      </c:pt>
                      <c:pt idx="2">
                        <c:v>91</c:v>
                      </c:pt>
                      <c:pt idx="3">
                        <c:v>158</c:v>
                      </c:pt>
                      <c:pt idx="4">
                        <c:v>146</c:v>
                      </c:pt>
                      <c:pt idx="5">
                        <c:v>381</c:v>
                      </c:pt>
                      <c:pt idx="6">
                        <c:v>497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9D-429E-AB58-4B710D54BF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Data!$I$3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D-429E-AB58-4B710D54BF25}"/>
                </c:ext>
              </c:extLst>
            </c:dLbl>
            <c:dLbl>
              <c:idx val="1"/>
              <c:layout>
                <c:manualLayout>
                  <c:x val="-3.5152304092889199E-2"/>
                  <c:y val="-2.827805615207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29E-AB58-4B710D54BF25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29E-AB58-4B710D54BF25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29E-AB58-4B710D54BF25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29E-AB58-4B710D54BF25}"/>
                </c:ext>
              </c:extLst>
            </c:dLbl>
            <c:dLbl>
              <c:idx val="5"/>
              <c:layout>
                <c:manualLayout>
                  <c:x val="-1.3163968365732616E-2"/>
                  <c:y val="2.62868050584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29E-AB58-4B710D54BF25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29E-AB58-4B710D54BF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0.55670103092783507</c:v>
                </c:pt>
                <c:pt idx="1">
                  <c:v>-0.18543046357615894</c:v>
                </c:pt>
                <c:pt idx="2">
                  <c:v>0.73983739837398377</c:v>
                </c:pt>
                <c:pt idx="3">
                  <c:v>0.73831775700934577</c:v>
                </c:pt>
                <c:pt idx="4">
                  <c:v>0.39247311827956988</c:v>
                </c:pt>
                <c:pt idx="5">
                  <c:v>0.73552123552123549</c:v>
                </c:pt>
                <c:pt idx="6">
                  <c:v>0.55283648498331484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6A66C7-8E17-4A78-A1DE-D537210146B3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7E797-2B42-CEDA-0FA8-9F25128B0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activeCell="F9" sqref="F9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5" customWidth="1"/>
    <col min="4" max="4" width="19.140625" style="2" customWidth="1"/>
    <col min="5" max="5" width="10.28515625" style="2" customWidth="1"/>
    <col min="6" max="6" width="22.140625" style="2" customWidth="1"/>
    <col min="7" max="8" width="22.140625" style="4" customWidth="1"/>
    <col min="9" max="9" width="22.140625" style="3" customWidth="1"/>
    <col min="10" max="10" width="16.5703125" style="4" customWidth="1"/>
    <col min="11" max="16" width="9.140625" style="4"/>
    <col min="17" max="16384" width="9.140625" style="5"/>
  </cols>
  <sheetData>
    <row r="1" spans="1:16" ht="39.75" customHeight="1" thickBot="1" x14ac:dyDescent="0.3">
      <c r="A1" s="22" t="s">
        <v>22</v>
      </c>
      <c r="B1" s="23"/>
      <c r="C1" s="23"/>
      <c r="D1" s="1"/>
      <c r="F1" s="22" t="s">
        <v>23</v>
      </c>
      <c r="G1" s="23"/>
      <c r="H1" s="23"/>
      <c r="I1" s="24"/>
    </row>
    <row r="3" spans="1:16" s="11" customFormat="1" ht="54.75" customHeight="1" x14ac:dyDescent="0.25">
      <c r="A3" s="6" t="s">
        <v>0</v>
      </c>
      <c r="B3" s="7" t="s">
        <v>1</v>
      </c>
      <c r="C3" s="8" t="s">
        <v>8</v>
      </c>
      <c r="D3" s="9"/>
      <c r="E3" s="10"/>
      <c r="F3" s="6" t="s">
        <v>11</v>
      </c>
      <c r="G3" s="7" t="s">
        <v>12</v>
      </c>
      <c r="H3" s="7" t="s">
        <v>13</v>
      </c>
      <c r="I3" s="8" t="s">
        <v>14</v>
      </c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10</v>
      </c>
      <c r="C4" s="14">
        <v>-0.22550000000000001</v>
      </c>
      <c r="F4" s="16" t="s">
        <v>15</v>
      </c>
      <c r="G4" s="16">
        <f>SUM(B8:B10)</f>
        <v>151</v>
      </c>
      <c r="H4" s="21">
        <f>+G4-D7</f>
        <v>54</v>
      </c>
      <c r="I4" s="17">
        <f>+H4/D7</f>
        <v>0.55670103092783507</v>
      </c>
      <c r="J4" s="26" t="s">
        <v>10</v>
      </c>
    </row>
    <row r="5" spans="1:16" x14ac:dyDescent="0.25">
      <c r="A5" s="12">
        <v>2002</v>
      </c>
      <c r="B5" s="13">
        <v>29</v>
      </c>
      <c r="C5" s="14">
        <f t="shared" ref="C5:C23" si="0">+(B5-B4)/B4</f>
        <v>1.9</v>
      </c>
      <c r="F5" s="16" t="s">
        <v>16</v>
      </c>
      <c r="G5" s="16">
        <f>SUM(B11:B13)</f>
        <v>123</v>
      </c>
      <c r="H5" s="21">
        <f t="shared" ref="H5:H10" si="1">+G5-G4</f>
        <v>-28</v>
      </c>
      <c r="I5" s="17">
        <f t="shared" ref="I5:I10" si="2">+H5/G4</f>
        <v>-0.18543046357615894</v>
      </c>
      <c r="J5" s="26"/>
    </row>
    <row r="6" spans="1:16" x14ac:dyDescent="0.25">
      <c r="A6" s="12">
        <v>2003</v>
      </c>
      <c r="B6" s="13">
        <v>32</v>
      </c>
      <c r="C6" s="14">
        <f t="shared" si="0"/>
        <v>0.10344827586206896</v>
      </c>
      <c r="F6" s="16" t="s">
        <v>17</v>
      </c>
      <c r="G6" s="16">
        <f>SUM(B14:B16)</f>
        <v>214</v>
      </c>
      <c r="H6" s="21">
        <f t="shared" si="1"/>
        <v>91</v>
      </c>
      <c r="I6" s="17">
        <f t="shared" si="2"/>
        <v>0.73983739837398377</v>
      </c>
      <c r="J6" s="26"/>
    </row>
    <row r="7" spans="1:16" x14ac:dyDescent="0.25">
      <c r="A7" s="12">
        <v>2004</v>
      </c>
      <c r="B7" s="13">
        <v>36</v>
      </c>
      <c r="C7" s="14">
        <f t="shared" si="0"/>
        <v>0.125</v>
      </c>
      <c r="D7" s="2">
        <f>SUM(B5:B7)</f>
        <v>97</v>
      </c>
      <c r="F7" s="16" t="s">
        <v>18</v>
      </c>
      <c r="G7" s="16">
        <f>SUM(B17:B19)</f>
        <v>372</v>
      </c>
      <c r="H7" s="21">
        <f t="shared" si="1"/>
        <v>158</v>
      </c>
      <c r="I7" s="17">
        <f t="shared" si="2"/>
        <v>0.73831775700934577</v>
      </c>
      <c r="J7" s="26"/>
    </row>
    <row r="8" spans="1:16" x14ac:dyDescent="0.25">
      <c r="A8" s="12">
        <v>2005</v>
      </c>
      <c r="B8" s="13">
        <v>44</v>
      </c>
      <c r="C8" s="14">
        <f t="shared" si="0"/>
        <v>0.22222222222222221</v>
      </c>
      <c r="F8" s="16" t="s">
        <v>19</v>
      </c>
      <c r="G8" s="16">
        <f>SUM(B20:B22)</f>
        <v>518</v>
      </c>
      <c r="H8" s="21">
        <f t="shared" si="1"/>
        <v>146</v>
      </c>
      <c r="I8" s="17">
        <f t="shared" si="2"/>
        <v>0.39247311827956988</v>
      </c>
      <c r="J8" s="26"/>
    </row>
    <row r="9" spans="1:16" x14ac:dyDescent="0.25">
      <c r="A9" s="12">
        <v>2006</v>
      </c>
      <c r="B9" s="13">
        <v>54</v>
      </c>
      <c r="C9" s="14">
        <f t="shared" si="0"/>
        <v>0.22727272727272727</v>
      </c>
      <c r="F9" s="16" t="s">
        <v>20</v>
      </c>
      <c r="G9" s="16">
        <f>SUM(B23:B25)</f>
        <v>899</v>
      </c>
      <c r="H9" s="21">
        <f t="shared" si="1"/>
        <v>381</v>
      </c>
      <c r="I9" s="17">
        <f t="shared" si="2"/>
        <v>0.73552123552123549</v>
      </c>
      <c r="J9" s="26"/>
    </row>
    <row r="10" spans="1:16" x14ac:dyDescent="0.25">
      <c r="A10" s="12">
        <v>2007</v>
      </c>
      <c r="B10" s="13">
        <v>53</v>
      </c>
      <c r="C10" s="14">
        <f t="shared" si="0"/>
        <v>-1.8518518518518517E-2</v>
      </c>
      <c r="F10" s="16" t="s">
        <v>21</v>
      </c>
      <c r="G10" s="16">
        <f>SUM(B26:B28)</f>
        <v>1396</v>
      </c>
      <c r="H10" s="21">
        <f t="shared" si="1"/>
        <v>497</v>
      </c>
      <c r="I10" s="17">
        <f t="shared" si="2"/>
        <v>0.55283648498331484</v>
      </c>
      <c r="J10" s="26"/>
    </row>
    <row r="11" spans="1:16" x14ac:dyDescent="0.25">
      <c r="A11" s="12">
        <v>2008</v>
      </c>
      <c r="B11" s="13">
        <v>50</v>
      </c>
      <c r="C11" s="14">
        <f t="shared" si="0"/>
        <v>-5.6603773584905662E-2</v>
      </c>
      <c r="F11" s="4"/>
    </row>
    <row r="12" spans="1:16" x14ac:dyDescent="0.25">
      <c r="A12" s="12">
        <v>2009</v>
      </c>
      <c r="B12" s="13">
        <v>23</v>
      </c>
      <c r="C12" s="14">
        <f t="shared" si="0"/>
        <v>-0.54</v>
      </c>
      <c r="F12" s="4"/>
    </row>
    <row r="13" spans="1:16" x14ac:dyDescent="0.25">
      <c r="A13" s="12">
        <v>2010</v>
      </c>
      <c r="B13" s="13">
        <v>50</v>
      </c>
      <c r="C13" s="14">
        <f t="shared" si="0"/>
        <v>1.173913043478261</v>
      </c>
      <c r="F13" s="4"/>
    </row>
    <row r="14" spans="1:16" x14ac:dyDescent="0.25">
      <c r="A14" s="12">
        <v>2011</v>
      </c>
      <c r="B14" s="13">
        <v>59</v>
      </c>
      <c r="C14" s="14">
        <f t="shared" si="0"/>
        <v>0.18</v>
      </c>
      <c r="F14" s="4"/>
    </row>
    <row r="15" spans="1:16" x14ac:dyDescent="0.25">
      <c r="A15" s="12">
        <v>2012</v>
      </c>
      <c r="B15" s="13">
        <v>58</v>
      </c>
      <c r="C15" s="14">
        <f t="shared" si="0"/>
        <v>-1.6949152542372881E-2</v>
      </c>
      <c r="F15" s="4"/>
    </row>
    <row r="16" spans="1:16" x14ac:dyDescent="0.25">
      <c r="A16" s="12">
        <v>2013</v>
      </c>
      <c r="B16" s="13">
        <v>97</v>
      </c>
      <c r="C16" s="14">
        <f t="shared" si="0"/>
        <v>0.67241379310344829</v>
      </c>
      <c r="F16" s="4"/>
    </row>
    <row r="17" spans="1:4" x14ac:dyDescent="0.25">
      <c r="A17" s="12">
        <v>2014</v>
      </c>
      <c r="B17" s="13">
        <v>127</v>
      </c>
      <c r="C17" s="14">
        <f t="shared" si="0"/>
        <v>0.30927835051546393</v>
      </c>
    </row>
    <row r="18" spans="1:4" x14ac:dyDescent="0.25">
      <c r="A18" s="12">
        <v>2015</v>
      </c>
      <c r="B18" s="13">
        <v>126</v>
      </c>
      <c r="C18" s="14">
        <f t="shared" si="0"/>
        <v>-7.874015748031496E-3</v>
      </c>
    </row>
    <row r="19" spans="1:4" x14ac:dyDescent="0.25">
      <c r="A19" s="12">
        <v>2016</v>
      </c>
      <c r="B19" s="13">
        <v>119</v>
      </c>
      <c r="C19" s="14">
        <f t="shared" si="0"/>
        <v>-5.5555555555555552E-2</v>
      </c>
    </row>
    <row r="20" spans="1:4" x14ac:dyDescent="0.25">
      <c r="A20" s="12">
        <v>2017</v>
      </c>
      <c r="B20" s="13">
        <v>157</v>
      </c>
      <c r="C20" s="14">
        <f t="shared" si="0"/>
        <v>0.31932773109243695</v>
      </c>
    </row>
    <row r="21" spans="1:4" x14ac:dyDescent="0.25">
      <c r="A21" s="12">
        <v>2018</v>
      </c>
      <c r="B21" s="13">
        <v>140</v>
      </c>
      <c r="C21" s="14">
        <f t="shared" si="0"/>
        <v>-0.10828025477707007</v>
      </c>
    </row>
    <row r="22" spans="1:4" x14ac:dyDescent="0.25">
      <c r="A22" s="12">
        <v>2019</v>
      </c>
      <c r="B22" s="13">
        <v>221</v>
      </c>
      <c r="C22" s="14">
        <f t="shared" si="0"/>
        <v>0.57857142857142863</v>
      </c>
    </row>
    <row r="23" spans="1:4" x14ac:dyDescent="0.25">
      <c r="A23" s="18" t="s">
        <v>2</v>
      </c>
      <c r="B23" s="19">
        <v>219</v>
      </c>
      <c r="C23" s="20">
        <f t="shared" si="0"/>
        <v>-9.0497737556561094E-3</v>
      </c>
      <c r="D23" s="25" t="s">
        <v>9</v>
      </c>
    </row>
    <row r="24" spans="1:4" x14ac:dyDescent="0.25">
      <c r="A24" s="18" t="s">
        <v>3</v>
      </c>
      <c r="B24" s="19">
        <v>306</v>
      </c>
      <c r="C24" s="20">
        <f>+(B24-B23)/B23</f>
        <v>0.39726027397260272</v>
      </c>
      <c r="D24" s="25"/>
    </row>
    <row r="25" spans="1:4" x14ac:dyDescent="0.25">
      <c r="A25" s="18" t="s">
        <v>4</v>
      </c>
      <c r="B25" s="19">
        <v>374</v>
      </c>
      <c r="C25" s="20">
        <f>+(B25-B24)/B24</f>
        <v>0.22222222222222221</v>
      </c>
      <c r="D25" s="25"/>
    </row>
    <row r="26" spans="1:4" x14ac:dyDescent="0.25">
      <c r="A26" s="18" t="s">
        <v>5</v>
      </c>
      <c r="B26" s="19">
        <v>426</v>
      </c>
      <c r="C26" s="20">
        <f>+(B26-B25)/B25</f>
        <v>0.13903743315508021</v>
      </c>
      <c r="D26" s="25"/>
    </row>
    <row r="27" spans="1:4" x14ac:dyDescent="0.25">
      <c r="A27" s="18" t="s">
        <v>6</v>
      </c>
      <c r="B27" s="19">
        <v>455</v>
      </c>
      <c r="C27" s="20">
        <f>+(B27-B26)/B26</f>
        <v>6.8075117370892016E-2</v>
      </c>
      <c r="D27" s="25"/>
    </row>
    <row r="28" spans="1:4" x14ac:dyDescent="0.25">
      <c r="A28" s="18" t="s">
        <v>7</v>
      </c>
      <c r="B28" s="19">
        <v>515</v>
      </c>
      <c r="C28" s="20">
        <f>+(B28-B27)/B27</f>
        <v>0.13186813186813187</v>
      </c>
      <c r="D28" s="25"/>
    </row>
  </sheetData>
  <mergeCells count="4">
    <mergeCell ref="A1:C1"/>
    <mergeCell ref="F1:I1"/>
    <mergeCell ref="J4:J10"/>
    <mergeCell ref="D23:D28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2025-08-25T07:58:09Z</dcterms:modified>
</cp:coreProperties>
</file>