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CE4E21A8-0096-44C5-B81E-5854F27A521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10" i="1"/>
  <c r="G9" i="1"/>
  <c r="G8" i="1"/>
  <c r="G7" i="1"/>
  <c r="G6" i="1"/>
  <c r="G5" i="1"/>
  <c r="G4" i="1"/>
  <c r="H4" i="1" s="1"/>
  <c r="I4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C28" i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<sst xmlns="http://schemas.openxmlformats.org/spreadsheetml/2006/main" count="24" uniqueCount="24">
  <si>
    <t>Entry Year</t>
  </si>
  <si>
    <t>Applicants</t>
  </si>
  <si>
    <t>2020 Entry</t>
  </si>
  <si>
    <t>2021 Entry</t>
  </si>
  <si>
    <t>2022 Entry</t>
  </si>
  <si>
    <t>2023 Entry</t>
  </si>
  <si>
    <t>2024 Entry</t>
  </si>
  <si>
    <t>2025 Entry</t>
  </si>
  <si>
    <t>% Applicant Increase/
Decrease From Prev. Year</t>
  </si>
  <si>
    <t>Data used in chart 1</t>
  </si>
  <si>
    <t>Data used in chart 2</t>
  </si>
  <si>
    <t>3yr Period</t>
  </si>
  <si>
    <t>Total No. of Applicants</t>
  </si>
  <si>
    <t>Difference in No. of Applicant from prev. 3yr period</t>
  </si>
  <si>
    <t>% Increase from prev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</si>
  <si>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</si>
  <si>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</si>
  <si>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</si>
  <si>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</si>
  <si>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</si>
  <si>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</si>
  <si>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</si>
  <si>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White Applicants  Increase/Decrease 
(2001 - 2025 Entry)</t>
  </si>
  <si>
    <t>White Applicants Increase per 3yr period 
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</si>
</sst>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top"/>
    </xf>
    <xf numFmtId="164" fontId="2" fillId="4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aseline="0">
                <a:solidFill>
                  <a:srgbClr val="00B050"/>
                </a:solidFill>
              </a:rPr>
              <a:t>White </a:t>
            </a: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  <c:extLst/>
            </c:strRef>
          </c:cat>
          <c:val>
            <c:numRef>
              <c:f>Data!$B$23:$B$28</c:f>
              <c:numCache>
                <c:formatCode>#,##0;[Red]#,##0</c:formatCode>
                <c:ptCount val="6"/>
                <c:pt idx="0">
                  <c:v>647</c:v>
                </c:pt>
                <c:pt idx="1">
                  <c:v>658</c:v>
                </c:pt>
                <c:pt idx="2">
                  <c:v>768</c:v>
                </c:pt>
                <c:pt idx="3">
                  <c:v>799</c:v>
                </c:pt>
                <c:pt idx="4">
                  <c:v>812</c:v>
                </c:pt>
                <c:pt idx="5">
                  <c:v>748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Data!$A$23:$A$28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83F0-4683-824E-C06C3E0D8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833184716083706E-2"/>
                  <c:y val="-2.50730516177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Data!$C$23:$C$28</c:f>
              <c:numCache>
                <c:formatCode>0.00%</c:formatCode>
                <c:ptCount val="6"/>
                <c:pt idx="0">
                  <c:v>-0.2423887587822014</c:v>
                </c:pt>
                <c:pt idx="1">
                  <c:v>1.7001545595054096E-2</c:v>
                </c:pt>
                <c:pt idx="2">
                  <c:v>0.16717325227963525</c:v>
                </c:pt>
                <c:pt idx="3">
                  <c:v>4.0364583333333336E-2</c:v>
                </c:pt>
                <c:pt idx="4">
                  <c:v>1.6270337922403004E-2</c:v>
                </c:pt>
                <c:pt idx="5">
                  <c:v>-7.8817733990147784E-2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white 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Data!$G$4:$G$10</c:f>
              <c:numCache>
                <c:formatCode>#,##0;[Red]#,##0</c:formatCode>
                <c:ptCount val="7"/>
                <c:pt idx="0">
                  <c:v>5826</c:v>
                </c:pt>
                <c:pt idx="1">
                  <c:v>4728</c:v>
                </c:pt>
                <c:pt idx="2">
                  <c:v>4556</c:v>
                </c:pt>
                <c:pt idx="3">
                  <c:v>3807</c:v>
                </c:pt>
                <c:pt idx="4">
                  <c:v>2877</c:v>
                </c:pt>
                <c:pt idx="5">
                  <c:v>2073</c:v>
                </c:pt>
                <c:pt idx="6">
                  <c:v>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Data!$F$4:$F$10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Data!$H$4:$H$10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-795</c:v>
                      </c:pt>
                      <c:pt idx="1">
                        <c:v>-1098</c:v>
                      </c:pt>
                      <c:pt idx="2">
                        <c:v>-172</c:v>
                      </c:pt>
                      <c:pt idx="3">
                        <c:v>-749</c:v>
                      </c:pt>
                      <c:pt idx="4">
                        <c:v>-930</c:v>
                      </c:pt>
                      <c:pt idx="5">
                        <c:v>-804</c:v>
                      </c:pt>
                      <c:pt idx="6">
                        <c:v>286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9D-429E-AB58-4B710D54BF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Data!$I$3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D-429E-AB58-4B710D54BF25}"/>
                </c:ext>
              </c:extLst>
            </c:dLbl>
            <c:dLbl>
              <c:idx val="1"/>
              <c:layout>
                <c:manualLayout>
                  <c:x val="-3.5152304092889199E-2"/>
                  <c:y val="-2.827805615207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29E-AB58-4B710D54BF25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29E-AB58-4B710D54BF25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29E-AB58-4B710D54BF25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29E-AB58-4B710D54BF25}"/>
                </c:ext>
              </c:extLst>
            </c:dLbl>
            <c:dLbl>
              <c:idx val="5"/>
              <c:layout>
                <c:manualLayout>
                  <c:x val="-1.3163968365732616E-2"/>
                  <c:y val="2.62868050584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29E-AB58-4B710D54BF25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29E-AB58-4B710D54BF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-0.1200724966017218</c:v>
                </c:pt>
                <c:pt idx="1">
                  <c:v>-0.18846549948506694</c:v>
                </c:pt>
                <c:pt idx="2">
                  <c:v>-3.6379018612521151E-2</c:v>
                </c:pt>
                <c:pt idx="3">
                  <c:v>-0.16439859525899911</c:v>
                </c:pt>
                <c:pt idx="4">
                  <c:v>-0.24428684003152087</c:v>
                </c:pt>
                <c:pt idx="5">
                  <c:v>-0.27945776850886339</c:v>
                </c:pt>
                <c:pt idx="6">
                  <c:v>0.13796430294259526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6A66C7-8E17-4A78-A1DE-D537210146B3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7E797-2B42-CEDA-0FA8-9F25128B0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sqref="A1:C1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5" customWidth="1"/>
    <col min="4" max="4" width="19.140625" style="2" customWidth="1"/>
    <col min="5" max="5" width="10.28515625" style="2" customWidth="1"/>
    <col min="6" max="6" width="22.140625" style="2" customWidth="1"/>
    <col min="7" max="8" width="22.140625" style="4" customWidth="1"/>
    <col min="9" max="9" width="22.140625" style="3" customWidth="1"/>
    <col min="10" max="10" width="16.5703125" style="4" customWidth="1"/>
    <col min="11" max="16" width="9.140625" style="4"/>
    <col min="17" max="16384" width="9.140625" style="5"/>
  </cols>
  <sheetData>
    <row r="1" spans="1:16" ht="39.75" customHeight="1" thickBot="1" x14ac:dyDescent="0.3">
      <c r="A1" s="24" t="s">
        <v>22</v>
      </c>
      <c r="B1" s="25"/>
      <c r="C1" s="25"/>
      <c r="D1" s="1"/>
      <c r="F1" s="24" t="s">
        <v>23</v>
      </c>
      <c r="G1" s="25"/>
      <c r="H1" s="25"/>
      <c r="I1" s="26"/>
    </row>
    <row r="3" spans="1:16" s="11" customFormat="1" ht="54.75" customHeight="1" x14ac:dyDescent="0.25">
      <c r="A3" s="6" t="s">
        <v>0</v>
      </c>
      <c r="B3" s="7" t="s">
        <v>1</v>
      </c>
      <c r="C3" s="8" t="s">
        <v>8</v>
      </c>
      <c r="D3" s="9"/>
      <c r="E3" s="10"/>
      <c r="F3" s="6" t="s">
        <v>11</v>
      </c>
      <c r="G3" s="7" t="s">
        <v>12</v>
      </c>
      <c r="H3" s="7" t="s">
        <v>13</v>
      </c>
      <c r="I3" s="8" t="s">
        <v>14</v>
      </c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153</v>
      </c>
      <c r="C4" s="14">
        <v>-0.22550000000000001</v>
      </c>
      <c r="F4" s="16" t="s">
        <v>15</v>
      </c>
      <c r="G4" s="16">
        <f>SUM(B8:B10)</f>
        <v>5826</v>
      </c>
      <c r="H4" s="23">
        <f>+G4-D7</f>
        <v>-795</v>
      </c>
      <c r="I4" s="17">
        <f>+H4/D7</f>
        <v>-0.1200724966017218</v>
      </c>
      <c r="J4" s="27" t="s">
        <v>10</v>
      </c>
    </row>
    <row r="5" spans="1:16" x14ac:dyDescent="0.25">
      <c r="A5" s="12">
        <v>2002</v>
      </c>
      <c r="B5" s="13">
        <v>2157</v>
      </c>
      <c r="C5" s="14">
        <f t="shared" ref="C5:C23" si="0">+(B5-B4)/B4</f>
        <v>13.098039215686274</v>
      </c>
      <c r="F5" s="16" t="s">
        <v>16</v>
      </c>
      <c r="G5" s="16">
        <f>SUM(B11:B13)</f>
        <v>4728</v>
      </c>
      <c r="H5" s="23">
        <f t="shared" ref="H5:H10" si="1">+G5-G4</f>
        <v>-1098</v>
      </c>
      <c r="I5" s="17">
        <f t="shared" ref="I5:I10" si="2">+H5/G4</f>
        <v>-0.18846549948506694</v>
      </c>
      <c r="J5" s="27"/>
    </row>
    <row r="6" spans="1:16" x14ac:dyDescent="0.25">
      <c r="A6" s="12">
        <v>2003</v>
      </c>
      <c r="B6" s="13">
        <v>2266</v>
      </c>
      <c r="C6" s="14">
        <f t="shared" si="0"/>
        <v>5.0533147890588784E-2</v>
      </c>
      <c r="F6" s="16" t="s">
        <v>17</v>
      </c>
      <c r="G6" s="16">
        <f>SUM(B14:B16)</f>
        <v>4556</v>
      </c>
      <c r="H6" s="23">
        <f t="shared" si="1"/>
        <v>-172</v>
      </c>
      <c r="I6" s="17">
        <f t="shared" si="2"/>
        <v>-3.6379018612521151E-2</v>
      </c>
      <c r="J6" s="27"/>
    </row>
    <row r="7" spans="1:16" x14ac:dyDescent="0.25">
      <c r="A7" s="12">
        <v>2004</v>
      </c>
      <c r="B7" s="13">
        <v>2198</v>
      </c>
      <c r="C7" s="14">
        <f t="shared" si="0"/>
        <v>-3.0008826125330981E-2</v>
      </c>
      <c r="D7" s="2">
        <f>SUM(B5:B7)</f>
        <v>6621</v>
      </c>
      <c r="F7" s="16" t="s">
        <v>18</v>
      </c>
      <c r="G7" s="16">
        <f>SUM(B17:B19)</f>
        <v>3807</v>
      </c>
      <c r="H7" s="23">
        <f t="shared" si="1"/>
        <v>-749</v>
      </c>
      <c r="I7" s="17">
        <f t="shared" si="2"/>
        <v>-0.16439859525899911</v>
      </c>
      <c r="J7" s="27"/>
    </row>
    <row r="8" spans="1:16" x14ac:dyDescent="0.25">
      <c r="A8" s="12">
        <v>2005</v>
      </c>
      <c r="B8" s="13">
        <v>2065</v>
      </c>
      <c r="C8" s="14">
        <f t="shared" si="0"/>
        <v>-6.0509554140127389E-2</v>
      </c>
      <c r="F8" s="16" t="s">
        <v>19</v>
      </c>
      <c r="G8" s="16">
        <f>SUM(B20:B22)</f>
        <v>2877</v>
      </c>
      <c r="H8" s="23">
        <f t="shared" si="1"/>
        <v>-930</v>
      </c>
      <c r="I8" s="17">
        <f t="shared" si="2"/>
        <v>-0.24428684003152087</v>
      </c>
      <c r="J8" s="27"/>
    </row>
    <row r="9" spans="1:16" x14ac:dyDescent="0.25">
      <c r="A9" s="12">
        <v>2006</v>
      </c>
      <c r="B9" s="13">
        <v>1972</v>
      </c>
      <c r="C9" s="14">
        <f t="shared" si="0"/>
        <v>-4.5036319612590796E-2</v>
      </c>
      <c r="F9" s="16" t="s">
        <v>20</v>
      </c>
      <c r="G9" s="16">
        <f>SUM(B23:B25)</f>
        <v>2073</v>
      </c>
      <c r="H9" s="23">
        <f t="shared" si="1"/>
        <v>-804</v>
      </c>
      <c r="I9" s="17">
        <f t="shared" si="2"/>
        <v>-0.27945776850886339</v>
      </c>
      <c r="J9" s="27"/>
    </row>
    <row r="10" spans="1:16" x14ac:dyDescent="0.25">
      <c r="A10" s="12">
        <v>2007</v>
      </c>
      <c r="B10" s="13">
        <v>1789</v>
      </c>
      <c r="C10" s="14">
        <f t="shared" si="0"/>
        <v>-9.2799188640973626E-2</v>
      </c>
      <c r="F10" s="16" t="s">
        <v>21</v>
      </c>
      <c r="G10" s="16">
        <f>SUM(B26:B28)</f>
        <v>2359</v>
      </c>
      <c r="H10" s="23">
        <f t="shared" si="1"/>
        <v>286</v>
      </c>
      <c r="I10" s="17">
        <f t="shared" si="2"/>
        <v>0.13796430294259526</v>
      </c>
      <c r="J10" s="27"/>
    </row>
    <row r="11" spans="1:16" x14ac:dyDescent="0.25">
      <c r="A11" s="12">
        <v>2008</v>
      </c>
      <c r="B11" s="13">
        <v>1535</v>
      </c>
      <c r="C11" s="14">
        <f t="shared" si="0"/>
        <v>-0.14197875908328675</v>
      </c>
      <c r="F11" s="4"/>
    </row>
    <row r="12" spans="1:16" x14ac:dyDescent="0.25">
      <c r="A12" s="12">
        <v>2009</v>
      </c>
      <c r="B12" s="13">
        <v>1496</v>
      </c>
      <c r="C12" s="14">
        <f t="shared" si="0"/>
        <v>-2.5407166123778503E-2</v>
      </c>
      <c r="F12" s="4"/>
    </row>
    <row r="13" spans="1:16" x14ac:dyDescent="0.25">
      <c r="A13" s="12">
        <v>2010</v>
      </c>
      <c r="B13" s="13">
        <v>1697</v>
      </c>
      <c r="C13" s="14">
        <f t="shared" si="0"/>
        <v>0.13435828877005349</v>
      </c>
      <c r="F13" s="4"/>
    </row>
    <row r="14" spans="1:16" x14ac:dyDescent="0.25">
      <c r="A14" s="12">
        <v>2011</v>
      </c>
      <c r="B14" s="13">
        <v>1677</v>
      </c>
      <c r="C14" s="14">
        <f t="shared" si="0"/>
        <v>-1.1785503830288745E-2</v>
      </c>
      <c r="F14" s="4"/>
    </row>
    <row r="15" spans="1:16" x14ac:dyDescent="0.25">
      <c r="A15" s="12">
        <v>2012</v>
      </c>
      <c r="B15" s="13">
        <v>1430</v>
      </c>
      <c r="C15" s="14">
        <f t="shared" si="0"/>
        <v>-0.14728682170542637</v>
      </c>
      <c r="F15" s="4"/>
    </row>
    <row r="16" spans="1:16" x14ac:dyDescent="0.25">
      <c r="A16" s="12">
        <v>2013</v>
      </c>
      <c r="B16" s="13">
        <v>1449</v>
      </c>
      <c r="C16" s="14">
        <f t="shared" si="0"/>
        <v>1.3286713286713287E-2</v>
      </c>
      <c r="F16" s="4"/>
    </row>
    <row r="17" spans="1:4" x14ac:dyDescent="0.25">
      <c r="A17" s="12">
        <v>2014</v>
      </c>
      <c r="B17" s="13">
        <v>1442</v>
      </c>
      <c r="C17" s="14">
        <f t="shared" si="0"/>
        <v>-4.830917874396135E-3</v>
      </c>
    </row>
    <row r="18" spans="1:4" x14ac:dyDescent="0.25">
      <c r="A18" s="12">
        <v>2015</v>
      </c>
      <c r="B18" s="13">
        <v>1261</v>
      </c>
      <c r="C18" s="14">
        <f t="shared" si="0"/>
        <v>-0.12552011095700416</v>
      </c>
    </row>
    <row r="19" spans="1:4" x14ac:dyDescent="0.25">
      <c r="A19" s="12">
        <v>2016</v>
      </c>
      <c r="B19" s="13">
        <v>1104</v>
      </c>
      <c r="C19" s="14">
        <f t="shared" si="0"/>
        <v>-0.12450436161776368</v>
      </c>
    </row>
    <row r="20" spans="1:4" x14ac:dyDescent="0.25">
      <c r="A20" s="12">
        <v>2017</v>
      </c>
      <c r="B20" s="13">
        <v>1110</v>
      </c>
      <c r="C20" s="14">
        <f t="shared" si="0"/>
        <v>5.434782608695652E-3</v>
      </c>
    </row>
    <row r="21" spans="1:4" x14ac:dyDescent="0.25">
      <c r="A21" s="12">
        <v>2018</v>
      </c>
      <c r="B21" s="13">
        <v>913</v>
      </c>
      <c r="C21" s="14">
        <f t="shared" si="0"/>
        <v>-0.17747747747747747</v>
      </c>
    </row>
    <row r="22" spans="1:4" x14ac:dyDescent="0.25">
      <c r="A22" s="12">
        <v>2019</v>
      </c>
      <c r="B22" s="13">
        <v>854</v>
      </c>
      <c r="C22" s="14">
        <f t="shared" si="0"/>
        <v>-6.4622124863088715E-2</v>
      </c>
    </row>
    <row r="23" spans="1:4" x14ac:dyDescent="0.25">
      <c r="A23" s="18" t="s">
        <v>2</v>
      </c>
      <c r="B23" s="19">
        <v>647</v>
      </c>
      <c r="C23" s="20">
        <f t="shared" si="0"/>
        <v>-0.2423887587822014</v>
      </c>
      <c r="D23" s="21" t="s">
        <v>9</v>
      </c>
    </row>
    <row r="24" spans="1:4" x14ac:dyDescent="0.25">
      <c r="A24" s="18" t="s">
        <v>3</v>
      </c>
      <c r="B24" s="19">
        <v>658</v>
      </c>
      <c r="C24" s="20">
        <f>+(B24-B23)/B23</f>
        <v>1.7001545595054096E-2</v>
      </c>
      <c r="D24" s="22"/>
    </row>
    <row r="25" spans="1:4" x14ac:dyDescent="0.25">
      <c r="A25" s="18" t="s">
        <v>4</v>
      </c>
      <c r="B25" s="19">
        <v>768</v>
      </c>
      <c r="C25" s="20">
        <f>+(B25-B24)/B24</f>
        <v>0.16717325227963525</v>
      </c>
      <c r="D25" s="22"/>
    </row>
    <row r="26" spans="1:4" x14ac:dyDescent="0.25">
      <c r="A26" s="18" t="s">
        <v>5</v>
      </c>
      <c r="B26" s="19">
        <v>799</v>
      </c>
      <c r="C26" s="20">
        <f>+(B26-B25)/B25</f>
        <v>4.0364583333333336E-2</v>
      </c>
      <c r="D26" s="22"/>
    </row>
    <row r="27" spans="1:4" x14ac:dyDescent="0.25">
      <c r="A27" s="18" t="s">
        <v>6</v>
      </c>
      <c r="B27" s="19">
        <v>812</v>
      </c>
      <c r="C27" s="20">
        <f>+(B27-B26)/B26</f>
        <v>1.6270337922403004E-2</v>
      </c>
      <c r="D27" s="22"/>
    </row>
    <row r="28" spans="1:4" x14ac:dyDescent="0.25">
      <c r="A28" s="18" t="s">
        <v>7</v>
      </c>
      <c r="B28" s="19">
        <v>748</v>
      </c>
      <c r="C28" s="20">
        <f>+(B28-B27)/B27</f>
        <v>-7.8817733990147784E-2</v>
      </c>
      <c r="D28" s="22"/>
    </row>
  </sheetData>
  <mergeCells count="3">
    <mergeCell ref="A1:C1"/>
    <mergeCell ref="F1:I1"/>
    <mergeCell ref="J4:J10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2025-08-25T07:57:37Z</dcterms:modified>
</cp:coreProperties>
</file>