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2. Global Public Institutional Data\Copy - SM\"/>
    </mc:Choice>
  </mc:AlternateContent>
  <xr:revisionPtr revIDLastSave="0" documentId="13_ncr:1_{AA0B6459-CD47-42AD-B03F-34D0B387DDC0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ata" sheetId="1" r:id="rId1"/>
    <sheet name="Chart1" sheetId="2" r:id="rId2"/>
    <sheet name="Char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G10" i="1"/>
  <c r="G9" i="1"/>
  <c r="G8" i="1"/>
  <c r="G7" i="1"/>
  <c r="G6" i="1"/>
  <c r="G5" i="1"/>
  <c r="G4" i="1"/>
  <c r="H4" i="1" s="1"/>
  <c r="I4" i="1" s="1"/>
  <c r="H5" i="1" l="1"/>
  <c r="I5" i="1" s="1"/>
  <c r="H6" i="1"/>
  <c r="I6" i="1" s="1"/>
  <c r="H7" i="1"/>
  <c r="I7" i="1" s="1"/>
  <c r="H8" i="1"/>
  <c r="I8" i="1" s="1"/>
  <c r="H9" i="1"/>
  <c r="I9" i="1" s="1"/>
  <c r="H10" i="1"/>
  <c r="I10" i="1" s="1"/>
  <c r="C28" i="1"/>
  <c r="C27" i="1"/>
  <c r="C25" i="1"/>
  <c r="C26" i="1"/>
  <c r="C23" i="1" l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24" i="1" l="1"/>
</calcChain>
</file>

<file path=xl/sharedStrings.xml><?xml version="1.0" encoding="utf-8"?>
<sst xmlns="http://schemas.openxmlformats.org/spreadsheetml/2006/main" count="24" uniqueCount="24">
  <si>
    <t>Entry Year</t>
  </si>
  <si>
    <t>Applicants</t>
  </si>
  <si>
    <t>2020 Entry</t>
  </si>
  <si>
    <t>2021 Entry</t>
  </si>
  <si>
    <t>2022 Entry</t>
  </si>
  <si>
    <t>2023 Entry</t>
  </si>
  <si>
    <t>2024 Entry</t>
  </si>
  <si>
    <t>2025 Entry</t>
  </si>
  <si>
    <t>% Applicant Increase/
Decrease From Prev. Year</t>
  </si>
  <si>
    <t>Data used in chart 1</t>
  </si>
  <si>
    <t>Data used in chart 2</t>
  </si>
  <si>
    <t>3yr Period</t>
  </si>
  <si>
    <t>Total No. of Applicants</t>
  </si>
  <si>
    <t>Difference in No. of Applicant from prev. 3yr period</t>
  </si>
  <si>
    <t>% Increase from prev 3yr period</t>
  </si>
  <si>
    <t>2005 - 2007 Entry</t>
  </si>
  <si>
    <t>2008 - 2010 Entry</t>
  </si>
  <si>
    <t>2011 - 2013 Entry</t>
  </si>
  <si>
    <t>2014 - 2016 Entry</t>
  </si>
  <si>
    <t>2017 - 2019 Entry</t>
  </si>
  <si>
    <t>2020 - 2022 Entry</t>
  </si>
  <si>
    <t>2023 - 2025 Entry</t>
  </si>
  <si>
    <t>Indian Applicants  Increase/Decrease 
(2001 - 2025 Entry)</t>
  </si>
  <si>
    <t>Indian Applicants Increase per 3yr period 
(2005 - 2025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</si>
</sst>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0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0" xfId="0" applyNumberFormat="1" applyFont="1" applyAlignment="1">
      <alignment horizontal="right" vertical="center"/>
    </xf>
    <xf numFmtId="164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4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000" baseline="0">
                <a:solidFill>
                  <a:srgbClr val="00B050"/>
                </a:solidFill>
              </a:rPr>
              <a:t>Indian </a:t>
            </a:r>
            <a:r>
              <a:rPr lang="en-ZA" sz="2000">
                <a:solidFill>
                  <a:srgbClr val="00B050"/>
                </a:solidFill>
              </a:rPr>
              <a:t>Applicants Increase/Decrease </a:t>
            </a:r>
          </a:p>
          <a:p>
            <a:pPr>
              <a:defRPr/>
            </a:pPr>
            <a:r>
              <a:rPr lang="en-ZA" sz="1400"/>
              <a:t>(2020 - 2025 Entry)</a:t>
            </a:r>
          </a:p>
        </c:rich>
      </c:tx>
      <c:layout>
        <c:manualLayout>
          <c:xMode val="edge"/>
          <c:yMode val="edge"/>
          <c:x val="0.3092181261741615"/>
          <c:y val="1.252993604801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983194183708046"/>
          <c:y val="0.1454759451828341"/>
          <c:w val="0.74719461257214903"/>
          <c:h val="0.69055328826986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Data!$B$3</c:f>
              <c:strCache>
                <c:ptCount val="1"/>
                <c:pt idx="0">
                  <c:v>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Data!$A$23:$A$28</c:f>
              <c:strCache>
                <c:ptCount val="6"/>
                <c:pt idx="0">
                  <c:v>2020 Entry</c:v>
                </c:pt>
                <c:pt idx="1">
                  <c:v>2021 Entry</c:v>
                </c:pt>
                <c:pt idx="2">
                  <c:v>2022 Entry</c:v>
                </c:pt>
                <c:pt idx="3">
                  <c:v>2023 Entry</c:v>
                </c:pt>
                <c:pt idx="4">
                  <c:v>2024 Entry</c:v>
                </c:pt>
                <c:pt idx="5">
                  <c:v>2025 Entry</c:v>
                </c:pt>
              </c:strCache>
              <c:extLst/>
            </c:strRef>
          </c:cat>
          <c:val>
            <c:numRef>
              <c:f>Data!$B$23:$B$28</c:f>
              <c:numCache>
                <c:formatCode>#,##0;[Red]#,##0</c:formatCode>
                <c:ptCount val="6"/>
                <c:pt idx="0">
                  <c:v>5090</c:v>
                </c:pt>
                <c:pt idx="1">
                  <c:v>5097</c:v>
                </c:pt>
                <c:pt idx="2">
                  <c:v>5531</c:v>
                </c:pt>
                <c:pt idx="3">
                  <c:v>5848</c:v>
                </c:pt>
                <c:pt idx="4">
                  <c:v>5725</c:v>
                </c:pt>
                <c:pt idx="5">
                  <c:v>5743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-10"/>
        <c:axId val="114354048"/>
        <c:axId val="11435558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solidFill>
                      <a:schemeClr val="tx1"/>
                    </a:solidFill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Data!$A$23:$A$28</c15:sqref>
                        </c15:formulaRef>
                      </c:ext>
                    </c:extLst>
                    <c:strCache>
                      <c:ptCount val="6"/>
                      <c:pt idx="0">
                        <c:v>2020 Entry</c:v>
                      </c:pt>
                      <c:pt idx="1">
                        <c:v>2021 Entry</c:v>
                      </c:pt>
                      <c:pt idx="2">
                        <c:v>2022 Entry</c:v>
                      </c:pt>
                      <c:pt idx="3">
                        <c:v>2023 Entry</c:v>
                      </c:pt>
                      <c:pt idx="4">
                        <c:v>2024 Entry</c:v>
                      </c:pt>
                      <c:pt idx="5">
                        <c:v>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1-83F0-4683-824E-C06C3E0D821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"/>
          <c:order val="1"/>
          <c:tx>
            <c:strRef>
              <c:f>Data!$C$3</c:f>
              <c:strCache>
                <c:ptCount val="1"/>
                <c:pt idx="0">
                  <c:v>% Applicant Increase/
Decrease From Prev. Year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6.2833184716083706E-2"/>
                  <c:y val="-2.50730516177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3-4AED-8EDF-3DC912DEFDE7}"/>
                </c:ext>
              </c:extLst>
            </c:dLbl>
            <c:dLbl>
              <c:idx val="1"/>
              <c:layout>
                <c:manualLayout>
                  <c:x val="-4.9166666935513269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43-4AED-8EDF-3DC912DEFDE7}"/>
                </c:ext>
              </c:extLst>
            </c:dLbl>
            <c:dLbl>
              <c:idx val="2"/>
              <c:layout>
                <c:manualLayout>
                  <c:x val="-4.9166666935513373E-2"/>
                  <c:y val="-2.716245914525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43-4AED-8EDF-3DC912DEFDE7}"/>
                </c:ext>
              </c:extLst>
            </c:dLbl>
            <c:dLbl>
              <c:idx val="3"/>
              <c:layout>
                <c:manualLayout>
                  <c:x val="-3.5509259453426249E-2"/>
                  <c:y val="-2.5073039211008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43-4AED-8EDF-3DC912DEFDE7}"/>
                </c:ext>
              </c:extLst>
            </c:dLbl>
            <c:dLbl>
              <c:idx val="4"/>
              <c:layout>
                <c:manualLayout>
                  <c:x val="-5.5995370676556779E-2"/>
                  <c:y val="2.0894199342507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043-4AED-8EDF-3DC912DEFDE7}"/>
                </c:ext>
              </c:extLst>
            </c:dLbl>
            <c:dLbl>
              <c:idx val="5"/>
              <c:layout>
                <c:manualLayout>
                  <c:x val="-6.4189815165808989E-2"/>
                  <c:y val="-1.6715359474005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43-4AED-8EDF-3DC912DEFDE7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Data!$C$23:$C$28</c:f>
              <c:numCache>
                <c:formatCode>0.00%</c:formatCode>
                <c:ptCount val="6"/>
                <c:pt idx="0">
                  <c:v>-7.7229876722262503E-2</c:v>
                </c:pt>
                <c:pt idx="1">
                  <c:v>1.37524557956778E-3</c:v>
                </c:pt>
                <c:pt idx="2">
                  <c:v>8.5148126348832648E-2</c:v>
                </c:pt>
                <c:pt idx="3">
                  <c:v>5.7313324896040498E-2</c:v>
                </c:pt>
                <c:pt idx="4">
                  <c:v>-2.1032831737346103E-2</c:v>
                </c:pt>
                <c:pt idx="5">
                  <c:v>3.1441048034934497E-3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83F0-4683-824E-C06C3E0D8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653440"/>
        <c:axId val="111252992"/>
      </c:lineChart>
      <c:catAx>
        <c:axId val="11435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5584"/>
        <c:crosses val="autoZero"/>
        <c:auto val="1"/>
        <c:lblAlgn val="ctr"/>
        <c:lblOffset val="100"/>
        <c:noMultiLvlLbl val="0"/>
      </c:catAx>
      <c:valAx>
        <c:axId val="1143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4354048"/>
        <c:crosses val="autoZero"/>
        <c:crossBetween val="between"/>
      </c:valAx>
      <c:valAx>
        <c:axId val="111252992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10653440"/>
        <c:crosses val="max"/>
        <c:crossBetween val="between"/>
      </c:valAx>
      <c:catAx>
        <c:axId val="110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52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dash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</c:dTable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5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600">
                <a:solidFill>
                  <a:srgbClr val="00B050"/>
                </a:solidFill>
              </a:rPr>
              <a:t>indian Applicants Increase per 3yr period </a:t>
            </a:r>
          </a:p>
          <a:p>
            <a:pPr>
              <a:defRPr sz="1400"/>
            </a:pPr>
            <a:r>
              <a:rPr lang="en-ZA" sz="1400"/>
              <a:t>(2005 - 2025 Entry)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5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308660441659713E-2"/>
          <c:y val="0.13768818406637642"/>
          <c:w val="0.85210576417915684"/>
          <c:h val="0.76920495912509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Data!$G$3</c:f>
              <c:strCache>
                <c:ptCount val="1"/>
                <c:pt idx="0">
                  <c:v>Total No. of Applicants</c:v>
                </c:pt>
              </c:strCache>
            </c:strRef>
          </c:tx>
          <c:spPr>
            <a:blipFill>
              <a:blip xmlns:r="http://schemas.openxmlformats.org/officeDocument/2006/relationships" r:embed="rId3"/>
              <a:tile tx="0" ty="0" sx="100000" sy="100000" flip="none" algn="tl"/>
            </a:blipFill>
            <a:ln>
              <a:solidFill>
                <a:schemeClr val="tx1"/>
              </a:solidFill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00206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Data!$G$4:$G$10</c:f>
              <c:numCache>
                <c:formatCode>#,##0;[Red]#,##0</c:formatCode>
                <c:ptCount val="7"/>
                <c:pt idx="0">
                  <c:v>16444</c:v>
                </c:pt>
                <c:pt idx="1">
                  <c:v>18118</c:v>
                </c:pt>
                <c:pt idx="2">
                  <c:v>17559</c:v>
                </c:pt>
                <c:pt idx="3">
                  <c:v>21439</c:v>
                </c:pt>
                <c:pt idx="4">
                  <c:v>16269</c:v>
                </c:pt>
                <c:pt idx="5">
                  <c:v>15718</c:v>
                </c:pt>
                <c:pt idx="6">
                  <c:v>17316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27551336"/>
        <c:axId val="1327546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Data!$H$3</c15:sqref>
                        </c15:formulaRef>
                      </c:ext>
                    </c:extLst>
                    <c:strCache>
                      <c:ptCount val="1"/>
                      <c:pt idx="0">
                        <c:v>Difference in No. of Applicant from prev. 3yr period</c:v>
                      </c:pt>
                    </c:strCache>
                  </c:strRef>
                </c:tx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Data!$F$4:$F$10</c15:sqref>
                        </c15:formulaRef>
                      </c:ext>
                    </c:extLst>
                    <c:strCache>
                      <c:ptCount val="7"/>
                      <c:pt idx="0">
                        <c:v>2005 - 2007 Entry</c:v>
                      </c:pt>
                      <c:pt idx="1">
                        <c:v>2008 - 2010 Entry</c:v>
                      </c:pt>
                      <c:pt idx="2">
                        <c:v>2011 - 2013 Entry</c:v>
                      </c:pt>
                      <c:pt idx="3">
                        <c:v>2014 - 2016 Entry</c:v>
                      </c:pt>
                      <c:pt idx="4">
                        <c:v>2017 - 2019 Entry</c:v>
                      </c:pt>
                      <c:pt idx="5">
                        <c:v>2020 - 2022 Entry</c:v>
                      </c:pt>
                      <c:pt idx="6">
                        <c:v>2023 - 2025 Entry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Data!$H$4:$H$10</c15:sqref>
                        </c15:formulaRef>
                      </c:ext>
                    </c:extLst>
                    <c:numCache>
                      <c:formatCode>#,##0</c:formatCode>
                      <c:ptCount val="7"/>
                      <c:pt idx="0">
                        <c:v>-1710</c:v>
                      </c:pt>
                      <c:pt idx="1">
                        <c:v>1674</c:v>
                      </c:pt>
                      <c:pt idx="2">
                        <c:v>-559</c:v>
                      </c:pt>
                      <c:pt idx="3">
                        <c:v>3880</c:v>
                      </c:pt>
                      <c:pt idx="4">
                        <c:v>-5170</c:v>
                      </c:pt>
                      <c:pt idx="5">
                        <c:v>-551</c:v>
                      </c:pt>
                      <c:pt idx="6">
                        <c:v>1598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229D-429E-AB58-4B710D54BF25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2"/>
          <c:tx>
            <c:strRef>
              <c:f>Data!$I$3</c:f>
              <c:strCache>
                <c:ptCount val="1"/>
                <c:pt idx="0">
                  <c:v>% Increase from prev 3yr period</c:v>
                </c:pt>
              </c:strCache>
            </c:strRef>
          </c:tx>
          <c:spPr>
            <a:ln w="31750" cap="sq">
              <a:solidFill>
                <a:schemeClr val="accent2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1822564219044163E-2"/>
                  <c:y val="-2.2204515829499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9D-429E-AB58-4B710D54BF25}"/>
                </c:ext>
              </c:extLst>
            </c:dLbl>
            <c:dLbl>
              <c:idx val="1"/>
              <c:layout>
                <c:manualLayout>
                  <c:x val="-3.5152304092889199E-2"/>
                  <c:y val="-2.8278056152071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9D-429E-AB58-4B710D54BF25}"/>
                </c:ext>
              </c:extLst>
            </c:dLbl>
            <c:dLbl>
              <c:idx val="2"/>
              <c:layout>
                <c:manualLayout>
                  <c:x val="-4.3972998501455661E-2"/>
                  <c:y val="-2.4223108177635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9D-429E-AB58-4B710D54BF25}"/>
                </c:ext>
              </c:extLst>
            </c:dLbl>
            <c:dLbl>
              <c:idx val="3"/>
              <c:layout>
                <c:manualLayout>
                  <c:x val="-7.6219864069189777E-2"/>
                  <c:y val="-4.0371846962726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9D-429E-AB58-4B710D54BF25}"/>
                </c:ext>
              </c:extLst>
            </c:dLbl>
            <c:dLbl>
              <c:idx val="4"/>
              <c:layout>
                <c:manualLayout>
                  <c:x val="1.3191899550436682E-2"/>
                  <c:y val="4.037184696272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9D-429E-AB58-4B710D54BF25}"/>
                </c:ext>
              </c:extLst>
            </c:dLbl>
            <c:dLbl>
              <c:idx val="5"/>
              <c:layout>
                <c:manualLayout>
                  <c:x val="-1.3163968365732616E-2"/>
                  <c:y val="2.6286805058458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9D-429E-AB58-4B710D54BF25}"/>
                </c:ext>
              </c:extLst>
            </c:dLbl>
            <c:dLbl>
              <c:idx val="6"/>
              <c:layout>
                <c:manualLayout>
                  <c:x val="-8.501446376948095E-2"/>
                  <c:y val="-2.62417005257717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9D-429E-AB58-4B710D54BF25}"/>
                </c:ext>
              </c:extLst>
            </c:dLbl>
            <c:spPr>
              <a:solidFill>
                <a:schemeClr val="accent2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accent2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Data!$F$4:$F$10</c:f>
              <c:strCache>
                <c:ptCount val="7"/>
                <c:pt idx="0">
                  <c:v>2005 - 2007 Entry</c:v>
                </c:pt>
                <c:pt idx="1">
                  <c:v>2008 - 2010 Entry</c:v>
                </c:pt>
                <c:pt idx="2">
                  <c:v>2011 - 2013 Entry</c:v>
                </c:pt>
                <c:pt idx="3">
                  <c:v>2014 - 2016 Entry</c:v>
                </c:pt>
                <c:pt idx="4">
                  <c:v>2017 - 2019 Entry</c:v>
                </c:pt>
                <c:pt idx="5">
                  <c:v>2020 - 2022 Entry</c:v>
                </c:pt>
                <c:pt idx="6">
                  <c:v>2023 - 2025 Entry</c:v>
                </c:pt>
              </c:strCache>
            </c:strRef>
          </c:cat>
          <c:val>
            <c:numRef>
              <c:f>Data!$I$4:$I$10</c:f>
              <c:numCache>
                <c:formatCode>0.00%</c:formatCode>
                <c:ptCount val="7"/>
                <c:pt idx="0">
                  <c:v>-9.4194116999008481E-2</c:v>
                </c:pt>
                <c:pt idx="1">
                  <c:v>0.10180004864996352</c:v>
                </c:pt>
                <c:pt idx="2">
                  <c:v>-3.085329506568054E-2</c:v>
                </c:pt>
                <c:pt idx="3">
                  <c:v>0.2209693034910872</c:v>
                </c:pt>
                <c:pt idx="4">
                  <c:v>-0.24114930733709594</c:v>
                </c:pt>
                <c:pt idx="5">
                  <c:v>-3.3868092691622102E-2</c:v>
                </c:pt>
                <c:pt idx="6">
                  <c:v>0.10166687873775289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29D-429E-AB58-4B710D54B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556736"/>
        <c:axId val="1327553856"/>
      </c:lineChart>
      <c:catAx>
        <c:axId val="1327551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46656"/>
        <c:crosses val="autoZero"/>
        <c:auto val="1"/>
        <c:lblAlgn val="ctr"/>
        <c:lblOffset val="100"/>
        <c:noMultiLvlLbl val="0"/>
      </c:catAx>
      <c:valAx>
        <c:axId val="1327546656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1336"/>
        <c:crosses val="autoZero"/>
        <c:crossBetween val="between"/>
      </c:valAx>
      <c:valAx>
        <c:axId val="1327553856"/>
        <c:scaling>
          <c:orientation val="minMax"/>
          <c:min val="-0.25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327556736"/>
        <c:crosses val="max"/>
        <c:crossBetween val="between"/>
      </c:valAx>
      <c:catAx>
        <c:axId val="13275567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3275538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15875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1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6A66C7-8E17-4A78-A1DE-D537210146B3}">
  <sheetPr/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17E797-2B42-CEDA-0FA8-9F25128B07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8"/>
  <sheetViews>
    <sheetView zoomScale="120" zoomScaleNormal="120" workbookViewId="0">
      <selection activeCell="I30" sqref="I30"/>
    </sheetView>
  </sheetViews>
  <sheetFormatPr defaultRowHeight="12" x14ac:dyDescent="0.25"/>
  <cols>
    <col min="1" max="1" width="17.42578125" style="5" customWidth="1"/>
    <col min="2" max="2" width="12.5703125" style="2" customWidth="1"/>
    <col min="3" max="3" width="19.85546875" style="15" customWidth="1"/>
    <col min="4" max="4" width="19.140625" style="2" customWidth="1"/>
    <col min="5" max="5" width="10.28515625" style="2" customWidth="1"/>
    <col min="6" max="6" width="22.140625" style="2" customWidth="1"/>
    <col min="7" max="8" width="22.140625" style="4" customWidth="1"/>
    <col min="9" max="9" width="22.140625" style="3" customWidth="1"/>
    <col min="10" max="10" width="16.5703125" style="4" customWidth="1"/>
    <col min="11" max="16" width="9.140625" style="4"/>
    <col min="17" max="16384" width="9.140625" style="5"/>
  </cols>
  <sheetData>
    <row r="1" spans="1:16" ht="39.75" customHeight="1" thickBot="1" x14ac:dyDescent="0.3">
      <c r="A1" s="22" t="s">
        <v>22</v>
      </c>
      <c r="B1" s="23"/>
      <c r="C1" s="23"/>
      <c r="D1" s="1"/>
      <c r="F1" s="22" t="s">
        <v>23</v>
      </c>
      <c r="G1" s="23"/>
      <c r="H1" s="23"/>
      <c r="I1" s="24"/>
    </row>
    <row r="3" spans="1:16" s="11" customFormat="1" ht="54.75" customHeight="1" x14ac:dyDescent="0.25">
      <c r="A3" s="6" t="s">
        <v>0</v>
      </c>
      <c r="B3" s="7" t="s">
        <v>1</v>
      </c>
      <c r="C3" s="8" t="s">
        <v>8</v>
      </c>
      <c r="D3" s="9"/>
      <c r="E3" s="10"/>
      <c r="F3" s="6" t="s">
        <v>11</v>
      </c>
      <c r="G3" s="7" t="s">
        <v>12</v>
      </c>
      <c r="H3" s="7" t="s">
        <v>13</v>
      </c>
      <c r="I3" s="8" t="s">
        <v>14</v>
      </c>
      <c r="J3" s="10"/>
      <c r="K3" s="10"/>
      <c r="L3" s="10"/>
      <c r="M3" s="10"/>
      <c r="N3" s="10"/>
      <c r="O3" s="10"/>
      <c r="P3" s="10"/>
    </row>
    <row r="4" spans="1:16" x14ac:dyDescent="0.25">
      <c r="A4" s="12">
        <v>2001</v>
      </c>
      <c r="B4" s="13">
        <v>495</v>
      </c>
      <c r="C4" s="14">
        <v>-0.22550000000000001</v>
      </c>
      <c r="F4" s="16" t="s">
        <v>15</v>
      </c>
      <c r="G4" s="16">
        <f>SUM(B8:B10)</f>
        <v>16444</v>
      </c>
      <c r="H4" s="21">
        <f>+G4-D7</f>
        <v>-1710</v>
      </c>
      <c r="I4" s="17">
        <f>+H4/D7</f>
        <v>-9.4194116999008481E-2</v>
      </c>
      <c r="J4" s="26" t="s">
        <v>10</v>
      </c>
    </row>
    <row r="5" spans="1:16" x14ac:dyDescent="0.25">
      <c r="A5" s="12">
        <v>2002</v>
      </c>
      <c r="B5" s="13">
        <v>5684</v>
      </c>
      <c r="C5" s="14">
        <f t="shared" ref="C5:C23" si="0">+(B5-B4)/B4</f>
        <v>10.482828282828283</v>
      </c>
      <c r="F5" s="16" t="s">
        <v>16</v>
      </c>
      <c r="G5" s="16">
        <f>SUM(B11:B13)</f>
        <v>18118</v>
      </c>
      <c r="H5" s="21">
        <f t="shared" ref="H5:H10" si="1">+G5-G4</f>
        <v>1674</v>
      </c>
      <c r="I5" s="17">
        <f t="shared" ref="I5:I10" si="2">+H5/G4</f>
        <v>0.10180004864996352</v>
      </c>
      <c r="J5" s="26"/>
    </row>
    <row r="6" spans="1:16" x14ac:dyDescent="0.25">
      <c r="A6" s="12">
        <v>2003</v>
      </c>
      <c r="B6" s="13">
        <v>6023</v>
      </c>
      <c r="C6" s="14">
        <f t="shared" si="0"/>
        <v>5.9641097818437717E-2</v>
      </c>
      <c r="F6" s="16" t="s">
        <v>17</v>
      </c>
      <c r="G6" s="16">
        <f>SUM(B14:B16)</f>
        <v>17559</v>
      </c>
      <c r="H6" s="21">
        <f t="shared" si="1"/>
        <v>-559</v>
      </c>
      <c r="I6" s="17">
        <f t="shared" si="2"/>
        <v>-3.085329506568054E-2</v>
      </c>
      <c r="J6" s="26"/>
    </row>
    <row r="7" spans="1:16" x14ac:dyDescent="0.25">
      <c r="A7" s="12">
        <v>2004</v>
      </c>
      <c r="B7" s="13">
        <v>6447</v>
      </c>
      <c r="C7" s="14">
        <f t="shared" si="0"/>
        <v>7.0396812219824009E-2</v>
      </c>
      <c r="D7" s="2">
        <f>SUM(B5:B7)</f>
        <v>18154</v>
      </c>
      <c r="F7" s="16" t="s">
        <v>18</v>
      </c>
      <c r="G7" s="16">
        <f>SUM(B17:B19)</f>
        <v>21439</v>
      </c>
      <c r="H7" s="21">
        <f t="shared" si="1"/>
        <v>3880</v>
      </c>
      <c r="I7" s="17">
        <f t="shared" si="2"/>
        <v>0.2209693034910872</v>
      </c>
      <c r="J7" s="26"/>
    </row>
    <row r="8" spans="1:16" x14ac:dyDescent="0.25">
      <c r="A8" s="12">
        <v>2005</v>
      </c>
      <c r="B8" s="13">
        <v>6513</v>
      </c>
      <c r="C8" s="14">
        <f t="shared" si="0"/>
        <v>1.0237319683573755E-2</v>
      </c>
      <c r="F8" s="16" t="s">
        <v>19</v>
      </c>
      <c r="G8" s="16">
        <f>SUM(B20:B22)</f>
        <v>16269</v>
      </c>
      <c r="H8" s="21">
        <f t="shared" si="1"/>
        <v>-5170</v>
      </c>
      <c r="I8" s="17">
        <f t="shared" si="2"/>
        <v>-0.24114930733709594</v>
      </c>
      <c r="J8" s="26"/>
    </row>
    <row r="9" spans="1:16" x14ac:dyDescent="0.25">
      <c r="A9" s="12">
        <v>2006</v>
      </c>
      <c r="B9" s="13">
        <v>5775</v>
      </c>
      <c r="C9" s="14">
        <f t="shared" si="0"/>
        <v>-0.11331183786273606</v>
      </c>
      <c r="F9" s="16" t="s">
        <v>20</v>
      </c>
      <c r="G9" s="16">
        <f>SUM(B23:B25)</f>
        <v>15718</v>
      </c>
      <c r="H9" s="21">
        <f t="shared" si="1"/>
        <v>-551</v>
      </c>
      <c r="I9" s="17">
        <f t="shared" si="2"/>
        <v>-3.3868092691622102E-2</v>
      </c>
      <c r="J9" s="26"/>
    </row>
    <row r="10" spans="1:16" x14ac:dyDescent="0.25">
      <c r="A10" s="12">
        <v>2007</v>
      </c>
      <c r="B10" s="13">
        <v>4156</v>
      </c>
      <c r="C10" s="14">
        <f t="shared" si="0"/>
        <v>-0.28034632034632034</v>
      </c>
      <c r="F10" s="16" t="s">
        <v>21</v>
      </c>
      <c r="G10" s="16">
        <f>SUM(B26:B28)</f>
        <v>17316</v>
      </c>
      <c r="H10" s="21">
        <f t="shared" si="1"/>
        <v>1598</v>
      </c>
      <c r="I10" s="17">
        <f t="shared" si="2"/>
        <v>0.10166687873775289</v>
      </c>
      <c r="J10" s="26"/>
    </row>
    <row r="11" spans="1:16" x14ac:dyDescent="0.25">
      <c r="A11" s="12">
        <v>2008</v>
      </c>
      <c r="B11" s="13">
        <v>5320</v>
      </c>
      <c r="C11" s="14">
        <f t="shared" si="0"/>
        <v>0.28007699711260825</v>
      </c>
      <c r="F11" s="4"/>
    </row>
    <row r="12" spans="1:16" x14ac:dyDescent="0.25">
      <c r="A12" s="12">
        <v>2009</v>
      </c>
      <c r="B12" s="13">
        <v>5825</v>
      </c>
      <c r="C12" s="14">
        <f t="shared" si="0"/>
        <v>9.492481203007519E-2</v>
      </c>
      <c r="F12" s="4"/>
    </row>
    <row r="13" spans="1:16" x14ac:dyDescent="0.25">
      <c r="A13" s="12">
        <v>2010</v>
      </c>
      <c r="B13" s="13">
        <v>6973</v>
      </c>
      <c r="C13" s="14">
        <f t="shared" si="0"/>
        <v>0.19708154506437769</v>
      </c>
      <c r="F13" s="4"/>
    </row>
    <row r="14" spans="1:16" x14ac:dyDescent="0.25">
      <c r="A14" s="12">
        <v>2011</v>
      </c>
      <c r="B14" s="13">
        <v>6674</v>
      </c>
      <c r="C14" s="14">
        <f t="shared" si="0"/>
        <v>-4.2879678760935035E-2</v>
      </c>
      <c r="F14" s="4"/>
    </row>
    <row r="15" spans="1:16" x14ac:dyDescent="0.25">
      <c r="A15" s="12">
        <v>2012</v>
      </c>
      <c r="B15" s="13">
        <v>4743</v>
      </c>
      <c r="C15" s="14">
        <f t="shared" si="0"/>
        <v>-0.28933173509139948</v>
      </c>
      <c r="F15" s="4"/>
    </row>
    <row r="16" spans="1:16" x14ac:dyDescent="0.25">
      <c r="A16" s="12">
        <v>2013</v>
      </c>
      <c r="B16" s="13">
        <v>6142</v>
      </c>
      <c r="C16" s="14">
        <f t="shared" si="0"/>
        <v>0.29496099515074847</v>
      </c>
      <c r="F16" s="4"/>
    </row>
    <row r="17" spans="1:4" x14ac:dyDescent="0.25">
      <c r="A17" s="12">
        <v>2014</v>
      </c>
      <c r="B17" s="13">
        <v>9121</v>
      </c>
      <c r="C17" s="14">
        <f t="shared" si="0"/>
        <v>0.48502116574405729</v>
      </c>
    </row>
    <row r="18" spans="1:4" x14ac:dyDescent="0.25">
      <c r="A18" s="12">
        <v>2015</v>
      </c>
      <c r="B18" s="13">
        <v>6608</v>
      </c>
      <c r="C18" s="14">
        <f t="shared" si="0"/>
        <v>-0.27551803530314656</v>
      </c>
    </row>
    <row r="19" spans="1:4" x14ac:dyDescent="0.25">
      <c r="A19" s="12">
        <v>2016</v>
      </c>
      <c r="B19" s="13">
        <v>5710</v>
      </c>
      <c r="C19" s="14">
        <f t="shared" si="0"/>
        <v>-0.13589588377723971</v>
      </c>
    </row>
    <row r="20" spans="1:4" x14ac:dyDescent="0.25">
      <c r="A20" s="12">
        <v>2017</v>
      </c>
      <c r="B20" s="13">
        <v>5353</v>
      </c>
      <c r="C20" s="14">
        <f t="shared" si="0"/>
        <v>-6.252189141856393E-2</v>
      </c>
    </row>
    <row r="21" spans="1:4" x14ac:dyDescent="0.25">
      <c r="A21" s="12">
        <v>2018</v>
      </c>
      <c r="B21" s="13">
        <v>5400</v>
      </c>
      <c r="C21" s="14">
        <f t="shared" si="0"/>
        <v>8.7801232953484028E-3</v>
      </c>
    </row>
    <row r="22" spans="1:4" x14ac:dyDescent="0.25">
      <c r="A22" s="12">
        <v>2019</v>
      </c>
      <c r="B22" s="13">
        <v>5516</v>
      </c>
      <c r="C22" s="14">
        <f t="shared" si="0"/>
        <v>2.148148148148148E-2</v>
      </c>
    </row>
    <row r="23" spans="1:4" x14ac:dyDescent="0.25">
      <c r="A23" s="18" t="s">
        <v>2</v>
      </c>
      <c r="B23" s="19">
        <v>5090</v>
      </c>
      <c r="C23" s="20">
        <f t="shared" si="0"/>
        <v>-7.7229876722262503E-2</v>
      </c>
      <c r="D23" s="25" t="s">
        <v>9</v>
      </c>
    </row>
    <row r="24" spans="1:4" x14ac:dyDescent="0.25">
      <c r="A24" s="18" t="s">
        <v>3</v>
      </c>
      <c r="B24" s="19">
        <v>5097</v>
      </c>
      <c r="C24" s="20">
        <f>+(B24-B23)/B23</f>
        <v>1.37524557956778E-3</v>
      </c>
      <c r="D24" s="25"/>
    </row>
    <row r="25" spans="1:4" x14ac:dyDescent="0.25">
      <c r="A25" s="18" t="s">
        <v>4</v>
      </c>
      <c r="B25" s="19">
        <v>5531</v>
      </c>
      <c r="C25" s="20">
        <f>+(B25-B24)/B24</f>
        <v>8.5148126348832648E-2</v>
      </c>
      <c r="D25" s="25"/>
    </row>
    <row r="26" spans="1:4" x14ac:dyDescent="0.25">
      <c r="A26" s="18" t="s">
        <v>5</v>
      </c>
      <c r="B26" s="19">
        <v>5848</v>
      </c>
      <c r="C26" s="20">
        <f>+(B26-B25)/B25</f>
        <v>5.7313324896040498E-2</v>
      </c>
      <c r="D26" s="25"/>
    </row>
    <row r="27" spans="1:4" x14ac:dyDescent="0.25">
      <c r="A27" s="18" t="s">
        <v>6</v>
      </c>
      <c r="B27" s="19">
        <v>5725</v>
      </c>
      <c r="C27" s="20">
        <f>+(B27-B26)/B26</f>
        <v>-2.1032831737346103E-2</v>
      </c>
      <c r="D27" s="25"/>
    </row>
    <row r="28" spans="1:4" x14ac:dyDescent="0.25">
      <c r="A28" s="18" t="s">
        <v>7</v>
      </c>
      <c r="B28" s="19">
        <v>5743</v>
      </c>
      <c r="C28" s="20">
        <f>+(B28-B27)/B27</f>
        <v>3.1441048034934497E-3</v>
      </c>
      <c r="D28" s="25"/>
    </row>
  </sheetData>
  <mergeCells count="4">
    <mergeCell ref="A1:C1"/>
    <mergeCell ref="F1:I1"/>
    <mergeCell ref="J4:J10"/>
    <mergeCell ref="D23:D28"/>
  </mergeCells>
  <pageMargins left="0.7" right="0.7" top="0.48" bottom="0.53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Chart1</vt:lpstr>
      <vt:lpstr>Chart2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Sandrisha Maharaj_Arjunan</dc:creator>
  <cp:lastModifiedBy>Shane Naicker</cp:lastModifiedBy>
  <cp:lastPrinted>2021-08-13T19:53:12Z</cp:lastPrinted>
  <dcterms:created xsi:type="dcterms:W3CDTF">2020-08-26T06:44:24Z</dcterms:created>
  <dcterms:modified xsi:type="dcterms:W3CDTF">2025-08-25T07:57:10Z</dcterms:modified>
</cp:coreProperties>
</file>