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2. Global Public Institutional Data\Copy - SM\"/>
    </mc:Choice>
  </mc:AlternateContent>
  <xr:revisionPtr revIDLastSave="0" documentId="13_ncr:1_{42D9E47C-B688-4370-8CFD-BCAC442ED28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1" sheetId="2" r:id="rId2"/>
    <sheet name="Char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G10" i="1"/>
  <c r="G9" i="1"/>
  <c r="G8" i="1"/>
  <c r="G7" i="1"/>
  <c r="G6" i="1"/>
  <c r="G5" i="1"/>
  <c r="G4" i="1"/>
  <c r="H4" i="1" s="1"/>
  <c r="I4" i="1" s="1"/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C28" i="1"/>
  <c r="C27" i="1"/>
  <c r="C25" i="1"/>
  <c r="C26" i="1"/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4" i="1" l="1"/>
</calcChain>
</file>

<file path=xl/sharedStrings.xml><?xml version="1.0" encoding="utf-8"?>
<sst xmlns="http://schemas.openxmlformats.org/spreadsheetml/2006/main" count="24" uniqueCount="24">
  <si>
    <t>Entry Year</t>
  </si>
  <si>
    <t>Applicants</t>
  </si>
  <si>
    <t>2020 Entry</t>
  </si>
  <si>
    <t>2021 Entry</t>
  </si>
  <si>
    <t>2022 Entry</t>
  </si>
  <si>
    <t>2023 Entry</t>
  </si>
  <si>
    <t>2024 Entry</t>
  </si>
  <si>
    <t>2025 Entry</t>
  </si>
  <si>
    <t>% Applicant Increase/
Decrease From Prev. Year</t>
  </si>
  <si>
    <t>Data used in chart 1</t>
  </si>
  <si>
    <t>Data used in chart 2</t>
  </si>
  <si>
    <t>3yr Period</t>
  </si>
  <si>
    <t>Total No. of Applicants</t>
  </si>
  <si>
    <t>Difference in No. of Applicant from prev. 3yr period</t>
  </si>
  <si>
    <t>% Increase from prev 3yr period</t>
  </si>
  <si>
    <t>2005 - 2007 Entry</t>
  </si>
  <si>
    <t>2008 - 2010 Entry</t>
  </si>
  <si>
    <t>2011 - 2013 Entry</t>
  </si>
  <si>
    <t>2014 - 2016 Entry</t>
  </si>
  <si>
    <t>2017 - 2019 Entry</t>
  </si>
  <si>
    <t>2020 - 2022 Entry</t>
  </si>
  <si>
    <t>2023 - 2025 Entry</t>
  </si>
  <si>
    <t>Coloured Applicants  Increase/Decrease 
(2001 - 2025 Entry)</t>
  </si>
  <si>
    <t>Coloured Applicants Increase per 3yr period 
(2005 - 2025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</si>
</sst>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000" baseline="0">
                <a:solidFill>
                  <a:srgbClr val="00B050"/>
                </a:solidFill>
              </a:rPr>
              <a:t>Coloured </a:t>
            </a:r>
            <a:r>
              <a:rPr lang="en-ZA" sz="2000">
                <a:solidFill>
                  <a:srgbClr val="00B050"/>
                </a:solidFill>
              </a:rPr>
              <a:t>Applicants Increase/Decrease </a:t>
            </a:r>
          </a:p>
          <a:p>
            <a:pPr>
              <a:defRPr/>
            </a:pPr>
            <a:r>
              <a:rPr lang="en-ZA" sz="1400"/>
              <a:t>(2020 - 2025 Entry)</a:t>
            </a:r>
          </a:p>
        </c:rich>
      </c:tx>
      <c:layout>
        <c:manualLayout>
          <c:xMode val="edge"/>
          <c:yMode val="edge"/>
          <c:x val="0.3092181261741615"/>
          <c:y val="1.252993604801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83194183708046"/>
          <c:y val="0.1454759451828341"/>
          <c:w val="0.74719461257214903"/>
          <c:h val="0.6905532882698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Applicants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Data!$A$23:$A$28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  <c:extLst/>
            </c:strRef>
          </c:cat>
          <c:val>
            <c:numRef>
              <c:f>Data!$B$23:$B$28</c:f>
              <c:numCache>
                <c:formatCode>#,##0;[Red]#,##0</c:formatCode>
                <c:ptCount val="6"/>
                <c:pt idx="0">
                  <c:v>1428</c:v>
                </c:pt>
                <c:pt idx="1">
                  <c:v>1543</c:v>
                </c:pt>
                <c:pt idx="2">
                  <c:v>1866</c:v>
                </c:pt>
                <c:pt idx="3">
                  <c:v>2004</c:v>
                </c:pt>
                <c:pt idx="4">
                  <c:v>2184</c:v>
                </c:pt>
                <c:pt idx="5">
                  <c:v>2472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114354048"/>
        <c:axId val="11435558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tx1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Data!$A$23:$A$28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1-83F0-4683-824E-C06C3E0D821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Data!$C$3</c:f>
              <c:strCache>
                <c:ptCount val="1"/>
                <c:pt idx="0">
                  <c:v>% Applicant Increase/
Decrease From Prev. Year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2833184716083706E-2"/>
                  <c:y val="-2.50730516177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3-4AED-8EDF-3DC912DEFDE7}"/>
                </c:ext>
              </c:extLst>
            </c:dLbl>
            <c:dLbl>
              <c:idx val="1"/>
              <c:layout>
                <c:manualLayout>
                  <c:x val="-4.9166666935513269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43-4AED-8EDF-3DC912DEFDE7}"/>
                </c:ext>
              </c:extLst>
            </c:dLbl>
            <c:dLbl>
              <c:idx val="2"/>
              <c:layout>
                <c:manualLayout>
                  <c:x val="-4.9166666935513373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3-4AED-8EDF-3DC912DEFDE7}"/>
                </c:ext>
              </c:extLst>
            </c:dLbl>
            <c:dLbl>
              <c:idx val="3"/>
              <c:layout>
                <c:manualLayout>
                  <c:x val="-3.5509259453426249E-2"/>
                  <c:y val="-2.5073039211008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43-4AED-8EDF-3DC912DEFDE7}"/>
                </c:ext>
              </c:extLst>
            </c:dLbl>
            <c:dLbl>
              <c:idx val="4"/>
              <c:layout>
                <c:manualLayout>
                  <c:x val="-5.5995370676556779E-2"/>
                  <c:y val="2.0894199342507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43-4AED-8EDF-3DC912DEFDE7}"/>
                </c:ext>
              </c:extLst>
            </c:dLbl>
            <c:dLbl>
              <c:idx val="5"/>
              <c:layout>
                <c:manualLayout>
                  <c:x val="-6.4189815165808989E-2"/>
                  <c:y val="-1.671535947400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43-4AED-8EDF-3DC912DEFDE7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Data!$C$23:$C$28</c:f>
              <c:numCache>
                <c:formatCode>0.00%</c:formatCode>
                <c:ptCount val="6"/>
                <c:pt idx="0">
                  <c:v>-3.4482758620689655E-2</c:v>
                </c:pt>
                <c:pt idx="1">
                  <c:v>8.0532212885154067E-2</c:v>
                </c:pt>
                <c:pt idx="2">
                  <c:v>0.20933246921581336</c:v>
                </c:pt>
                <c:pt idx="3">
                  <c:v>7.3954983922829579E-2</c:v>
                </c:pt>
                <c:pt idx="4">
                  <c:v>8.9820359281437126E-2</c:v>
                </c:pt>
                <c:pt idx="5">
                  <c:v>0.13186813186813187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3440"/>
        <c:axId val="111252992"/>
      </c:lineChart>
      <c:catAx>
        <c:axId val="1143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5584"/>
        <c:crosses val="autoZero"/>
        <c:auto val="1"/>
        <c:lblAlgn val="ctr"/>
        <c:lblOffset val="100"/>
        <c:noMultiLvlLbl val="0"/>
      </c:catAx>
      <c:valAx>
        <c:axId val="114355584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4048"/>
        <c:crosses val="autoZero"/>
        <c:crossBetween val="between"/>
      </c:valAx>
      <c:valAx>
        <c:axId val="11125299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0653440"/>
        <c:crosses val="max"/>
        <c:crossBetween val="between"/>
      </c:valAx>
      <c:catAx>
        <c:axId val="11065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252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dash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5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>
                <a:solidFill>
                  <a:srgbClr val="00B050"/>
                </a:solidFill>
              </a:rPr>
              <a:t>COLOURED Applicants Increase per 3yr period </a:t>
            </a:r>
          </a:p>
          <a:p>
            <a:pPr>
              <a:defRPr sz="1400"/>
            </a:pPr>
            <a:r>
              <a:rPr lang="en-ZA" sz="1400"/>
              <a:t>(2005 - 2025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5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08660441659713E-2"/>
          <c:y val="0.13768818406637642"/>
          <c:w val="0.85210576417915684"/>
          <c:h val="0.76920495912509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Data!$G$3</c:f>
              <c:strCache>
                <c:ptCount val="1"/>
                <c:pt idx="0">
                  <c:v>Total No. of Applicants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Data!$F$4:$F$10</c:f>
              <c:strCache>
                <c:ptCount val="7"/>
                <c:pt idx="0">
                  <c:v>2005 - 2007 Entry</c:v>
                </c:pt>
                <c:pt idx="1">
                  <c:v>2008 - 2010 Entry</c:v>
                </c:pt>
                <c:pt idx="2">
                  <c:v>2011 - 2013 Entry</c:v>
                </c:pt>
                <c:pt idx="3">
                  <c:v>2014 - 2016 Entry</c:v>
                </c:pt>
                <c:pt idx="4">
                  <c:v>2017 - 2019 Entry</c:v>
                </c:pt>
                <c:pt idx="5">
                  <c:v>2020 - 2022 Entry</c:v>
                </c:pt>
                <c:pt idx="6">
                  <c:v>2023 - 2025 Entry</c:v>
                </c:pt>
              </c:strCache>
            </c:strRef>
          </c:cat>
          <c:val>
            <c:numRef>
              <c:f>Data!$G$4:$G$10</c:f>
              <c:numCache>
                <c:formatCode>#,##0;[Red]#,##0</c:formatCode>
                <c:ptCount val="7"/>
                <c:pt idx="0">
                  <c:v>1807</c:v>
                </c:pt>
                <c:pt idx="1">
                  <c:v>2381</c:v>
                </c:pt>
                <c:pt idx="2">
                  <c:v>2979</c:v>
                </c:pt>
                <c:pt idx="3">
                  <c:v>3868</c:v>
                </c:pt>
                <c:pt idx="4">
                  <c:v>4131</c:v>
                </c:pt>
                <c:pt idx="5">
                  <c:v>4837</c:v>
                </c:pt>
                <c:pt idx="6">
                  <c:v>6660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D-429E-AB58-4B710D54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7551336"/>
        <c:axId val="13275466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Data!$H$3</c15:sqref>
                        </c15:formulaRef>
                      </c:ext>
                    </c:extLst>
                    <c:strCache>
                      <c:ptCount val="1"/>
                      <c:pt idx="0">
                        <c:v>Difference in No. of Applicant from prev. 3yr period</c:v>
                      </c:pt>
                    </c:strCache>
                  </c:strRef>
                </c:tx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Data!$F$4:$F$10</c15:sqref>
                        </c15:formulaRef>
                      </c:ext>
                    </c:extLst>
                    <c:strCache>
                      <c:ptCount val="7"/>
                      <c:pt idx="0">
                        <c:v>2005 - 2007 Entry</c:v>
                      </c:pt>
                      <c:pt idx="1">
                        <c:v>2008 - 2010 Entry</c:v>
                      </c:pt>
                      <c:pt idx="2">
                        <c:v>2011 - 2013 Entry</c:v>
                      </c:pt>
                      <c:pt idx="3">
                        <c:v>2014 - 2016 Entry</c:v>
                      </c:pt>
                      <c:pt idx="4">
                        <c:v>2017 - 2019 Entry</c:v>
                      </c:pt>
                      <c:pt idx="5">
                        <c:v>2020 - 2022 Entry</c:v>
                      </c:pt>
                      <c:pt idx="6">
                        <c:v>2023 - 2025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Data!$H$4:$H$10</c15:sqref>
                        </c15:formulaRef>
                      </c:ext>
                    </c:extLst>
                    <c:numCache>
                      <c:formatCode>#,##0;[Red]#,##0</c:formatCode>
                      <c:ptCount val="7"/>
                      <c:pt idx="0">
                        <c:v>133</c:v>
                      </c:pt>
                      <c:pt idx="1">
                        <c:v>574</c:v>
                      </c:pt>
                      <c:pt idx="2">
                        <c:v>598</c:v>
                      </c:pt>
                      <c:pt idx="3">
                        <c:v>889</c:v>
                      </c:pt>
                      <c:pt idx="4">
                        <c:v>263</c:v>
                      </c:pt>
                      <c:pt idx="5">
                        <c:v>706</c:v>
                      </c:pt>
                      <c:pt idx="6">
                        <c:v>1823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29D-429E-AB58-4B710D54BF2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Data!$I$3</c:f>
              <c:strCache>
                <c:ptCount val="1"/>
                <c:pt idx="0">
                  <c:v>% Increase from prev 3yr period</c:v>
                </c:pt>
              </c:strCache>
            </c:strRef>
          </c:tx>
          <c:spPr>
            <a:ln w="31750" cap="sq">
              <a:solidFill>
                <a:schemeClr val="accent2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1822564219044163E-2"/>
                  <c:y val="-2.2204515829499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D-429E-AB58-4B710D54BF25}"/>
                </c:ext>
              </c:extLst>
            </c:dLbl>
            <c:dLbl>
              <c:idx val="1"/>
              <c:layout>
                <c:manualLayout>
                  <c:x val="-7.7685630685904936E-2"/>
                  <c:y val="-6.0557770444088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9D-429E-AB58-4B710D54BF25}"/>
                </c:ext>
              </c:extLst>
            </c:dLbl>
            <c:dLbl>
              <c:idx val="2"/>
              <c:layout>
                <c:manualLayout>
                  <c:x val="-4.3972998501455661E-2"/>
                  <c:y val="-2.42231081776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9D-429E-AB58-4B710D54BF25}"/>
                </c:ext>
              </c:extLst>
            </c:dLbl>
            <c:dLbl>
              <c:idx val="3"/>
              <c:layout>
                <c:manualLayout>
                  <c:x val="-7.6219864069189777E-2"/>
                  <c:y val="-4.037184696272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9D-429E-AB58-4B710D54BF25}"/>
                </c:ext>
              </c:extLst>
            </c:dLbl>
            <c:dLbl>
              <c:idx val="4"/>
              <c:layout>
                <c:manualLayout>
                  <c:x val="1.3191899550436682E-2"/>
                  <c:y val="4.037184696272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9D-429E-AB58-4B710D54BF25}"/>
                </c:ext>
              </c:extLst>
            </c:dLbl>
            <c:dLbl>
              <c:idx val="5"/>
              <c:layout>
                <c:manualLayout>
                  <c:x val="-1.3163968365732616E-2"/>
                  <c:y val="2.6286805058458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9D-429E-AB58-4B710D54BF25}"/>
                </c:ext>
              </c:extLst>
            </c:dLbl>
            <c:dLbl>
              <c:idx val="6"/>
              <c:layout>
                <c:manualLayout>
                  <c:x val="-8.501446376948095E-2"/>
                  <c:y val="-2.6241700525771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9D-429E-AB58-4B710D54BF25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2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Data!$F$4:$F$10</c:f>
              <c:strCache>
                <c:ptCount val="7"/>
                <c:pt idx="0">
                  <c:v>2005 - 2007 Entry</c:v>
                </c:pt>
                <c:pt idx="1">
                  <c:v>2008 - 2010 Entry</c:v>
                </c:pt>
                <c:pt idx="2">
                  <c:v>2011 - 2013 Entry</c:v>
                </c:pt>
                <c:pt idx="3">
                  <c:v>2014 - 2016 Entry</c:v>
                </c:pt>
                <c:pt idx="4">
                  <c:v>2017 - 2019 Entry</c:v>
                </c:pt>
                <c:pt idx="5">
                  <c:v>2020 - 2022 Entry</c:v>
                </c:pt>
                <c:pt idx="6">
                  <c:v>2023 - 2025 Entry</c:v>
                </c:pt>
              </c:strCache>
            </c:strRef>
          </c:cat>
          <c:val>
            <c:numRef>
              <c:f>Data!$I$4:$I$10</c:f>
              <c:numCache>
                <c:formatCode>0.00%</c:formatCode>
                <c:ptCount val="7"/>
                <c:pt idx="0">
                  <c:v>7.9450418160095584E-2</c:v>
                </c:pt>
                <c:pt idx="1">
                  <c:v>0.31765356945213058</c:v>
                </c:pt>
                <c:pt idx="2">
                  <c:v>0.25115497690046201</c:v>
                </c:pt>
                <c:pt idx="3">
                  <c:v>0.29842228935884524</c:v>
                </c:pt>
                <c:pt idx="4">
                  <c:v>6.7993795243019642E-2</c:v>
                </c:pt>
                <c:pt idx="5">
                  <c:v>0.17090292907286372</c:v>
                </c:pt>
                <c:pt idx="6">
                  <c:v>0.37688649989663014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9D-429E-AB58-4B710D54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556736"/>
        <c:axId val="1327553856"/>
      </c:lineChart>
      <c:catAx>
        <c:axId val="132755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46656"/>
        <c:crosses val="autoZero"/>
        <c:auto val="1"/>
        <c:lblAlgn val="ctr"/>
        <c:lblOffset val="100"/>
        <c:noMultiLvlLbl val="0"/>
      </c:catAx>
      <c:valAx>
        <c:axId val="13275466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51336"/>
        <c:crosses val="autoZero"/>
        <c:crossBetween val="between"/>
      </c:valAx>
      <c:valAx>
        <c:axId val="1327553856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56736"/>
        <c:crosses val="max"/>
        <c:crossBetween val="between"/>
      </c:valAx>
      <c:catAx>
        <c:axId val="1327556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7553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6A66C7-8E17-4A78-A1DE-D537210146B3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17E797-2B42-CEDA-0FA8-9F25128B07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zoomScale="120" zoomScaleNormal="120" workbookViewId="0">
      <selection activeCell="H27" sqref="H27"/>
    </sheetView>
  </sheetViews>
  <sheetFormatPr defaultRowHeight="12" x14ac:dyDescent="0.25"/>
  <cols>
    <col min="1" max="1" width="17.42578125" style="5" customWidth="1"/>
    <col min="2" max="2" width="12.5703125" style="2" customWidth="1"/>
    <col min="3" max="3" width="19.85546875" style="15" customWidth="1"/>
    <col min="4" max="4" width="19.140625" style="2" customWidth="1"/>
    <col min="5" max="5" width="10.28515625" style="2" customWidth="1"/>
    <col min="6" max="6" width="22.140625" style="2" customWidth="1"/>
    <col min="7" max="8" width="22.140625" style="4" customWidth="1"/>
    <col min="9" max="9" width="22.140625" style="3" customWidth="1"/>
    <col min="10" max="10" width="16.5703125" style="4" customWidth="1"/>
    <col min="11" max="16" width="9.140625" style="4"/>
    <col min="17" max="16384" width="9.140625" style="5"/>
  </cols>
  <sheetData>
    <row r="1" spans="1:16" ht="33.75" customHeight="1" thickBot="1" x14ac:dyDescent="0.3">
      <c r="A1" s="21" t="s">
        <v>22</v>
      </c>
      <c r="B1" s="22"/>
      <c r="C1" s="22"/>
      <c r="D1" s="1"/>
      <c r="F1" s="21" t="s">
        <v>23</v>
      </c>
      <c r="G1" s="22"/>
      <c r="H1" s="22"/>
      <c r="I1" s="23"/>
    </row>
    <row r="3" spans="1:16" s="11" customFormat="1" ht="54.75" customHeight="1" x14ac:dyDescent="0.25">
      <c r="A3" s="6" t="s">
        <v>0</v>
      </c>
      <c r="B3" s="7" t="s">
        <v>1</v>
      </c>
      <c r="C3" s="8" t="s">
        <v>8</v>
      </c>
      <c r="D3" s="9"/>
      <c r="E3" s="10"/>
      <c r="F3" s="6" t="s">
        <v>11</v>
      </c>
      <c r="G3" s="7" t="s">
        <v>12</v>
      </c>
      <c r="H3" s="7" t="s">
        <v>13</v>
      </c>
      <c r="I3" s="8" t="s">
        <v>14</v>
      </c>
      <c r="J3" s="10"/>
      <c r="K3" s="10"/>
      <c r="L3" s="10"/>
      <c r="M3" s="10"/>
      <c r="N3" s="10"/>
      <c r="O3" s="10"/>
      <c r="P3" s="10"/>
    </row>
    <row r="4" spans="1:16" x14ac:dyDescent="0.25">
      <c r="A4" s="12">
        <v>2001</v>
      </c>
      <c r="B4" s="13">
        <v>41</v>
      </c>
      <c r="C4" s="14">
        <v>-0.22550000000000001</v>
      </c>
      <c r="F4" s="16" t="s">
        <v>15</v>
      </c>
      <c r="G4" s="16">
        <f>SUM(B8:B10)</f>
        <v>1807</v>
      </c>
      <c r="H4" s="16">
        <f>+G4-D7</f>
        <v>133</v>
      </c>
      <c r="I4" s="17">
        <f>+H4/D7</f>
        <v>7.9450418160095584E-2</v>
      </c>
      <c r="J4" s="25" t="s">
        <v>10</v>
      </c>
    </row>
    <row r="5" spans="1:16" x14ac:dyDescent="0.25">
      <c r="A5" s="12">
        <v>2002</v>
      </c>
      <c r="B5" s="13">
        <v>489</v>
      </c>
      <c r="C5" s="14">
        <f t="shared" ref="C5:C23" si="0">+(B5-B4)/B4</f>
        <v>10.926829268292684</v>
      </c>
      <c r="F5" s="16" t="s">
        <v>16</v>
      </c>
      <c r="G5" s="16">
        <f>SUM(B11:B13)</f>
        <v>2381</v>
      </c>
      <c r="H5" s="16">
        <f t="shared" ref="H5:H10" si="1">+G5-G4</f>
        <v>574</v>
      </c>
      <c r="I5" s="17">
        <f t="shared" ref="I5:I10" si="2">+H5/G4</f>
        <v>0.31765356945213058</v>
      </c>
      <c r="J5" s="25"/>
    </row>
    <row r="6" spans="1:16" x14ac:dyDescent="0.25">
      <c r="A6" s="12">
        <v>2003</v>
      </c>
      <c r="B6" s="13">
        <v>551</v>
      </c>
      <c r="C6" s="14">
        <f t="shared" si="0"/>
        <v>0.12678936605316973</v>
      </c>
      <c r="F6" s="16" t="s">
        <v>17</v>
      </c>
      <c r="G6" s="16">
        <f>SUM(B14:B16)</f>
        <v>2979</v>
      </c>
      <c r="H6" s="16">
        <f t="shared" si="1"/>
        <v>598</v>
      </c>
      <c r="I6" s="17">
        <f t="shared" si="2"/>
        <v>0.25115497690046201</v>
      </c>
      <c r="J6" s="25"/>
    </row>
    <row r="7" spans="1:16" x14ac:dyDescent="0.25">
      <c r="A7" s="12">
        <v>2004</v>
      </c>
      <c r="B7" s="13">
        <v>634</v>
      </c>
      <c r="C7" s="14">
        <f t="shared" si="0"/>
        <v>0.15063520871143377</v>
      </c>
      <c r="D7" s="2">
        <f>SUM(B5:B7)</f>
        <v>1674</v>
      </c>
      <c r="F7" s="16" t="s">
        <v>18</v>
      </c>
      <c r="G7" s="16">
        <f>SUM(B17:B19)</f>
        <v>3868</v>
      </c>
      <c r="H7" s="16">
        <f t="shared" si="1"/>
        <v>889</v>
      </c>
      <c r="I7" s="17">
        <f t="shared" si="2"/>
        <v>0.29842228935884524</v>
      </c>
      <c r="J7" s="25"/>
    </row>
    <row r="8" spans="1:16" x14ac:dyDescent="0.25">
      <c r="A8" s="12">
        <v>2005</v>
      </c>
      <c r="B8" s="13">
        <v>552</v>
      </c>
      <c r="C8" s="14">
        <f t="shared" si="0"/>
        <v>-0.12933753943217666</v>
      </c>
      <c r="F8" s="16" t="s">
        <v>19</v>
      </c>
      <c r="G8" s="16">
        <f>SUM(B20:B22)</f>
        <v>4131</v>
      </c>
      <c r="H8" s="16">
        <f t="shared" si="1"/>
        <v>263</v>
      </c>
      <c r="I8" s="17">
        <f t="shared" si="2"/>
        <v>6.7993795243019642E-2</v>
      </c>
      <c r="J8" s="25"/>
    </row>
    <row r="9" spans="1:16" x14ac:dyDescent="0.25">
      <c r="A9" s="12">
        <v>2006</v>
      </c>
      <c r="B9" s="13">
        <v>632</v>
      </c>
      <c r="C9" s="14">
        <f t="shared" si="0"/>
        <v>0.14492753623188406</v>
      </c>
      <c r="F9" s="16" t="s">
        <v>20</v>
      </c>
      <c r="G9" s="16">
        <f>SUM(B23:B25)</f>
        <v>4837</v>
      </c>
      <c r="H9" s="16">
        <f t="shared" si="1"/>
        <v>706</v>
      </c>
      <c r="I9" s="17">
        <f t="shared" si="2"/>
        <v>0.17090292907286372</v>
      </c>
      <c r="J9" s="25"/>
    </row>
    <row r="10" spans="1:16" x14ac:dyDescent="0.25">
      <c r="A10" s="12">
        <v>2007</v>
      </c>
      <c r="B10" s="13">
        <v>623</v>
      </c>
      <c r="C10" s="14">
        <f t="shared" si="0"/>
        <v>-1.4240506329113924E-2</v>
      </c>
      <c r="F10" s="16" t="s">
        <v>21</v>
      </c>
      <c r="G10" s="16">
        <f>SUM(B26:B28)</f>
        <v>6660</v>
      </c>
      <c r="H10" s="16">
        <f t="shared" si="1"/>
        <v>1823</v>
      </c>
      <c r="I10" s="17">
        <f t="shared" si="2"/>
        <v>0.37688649989663014</v>
      </c>
      <c r="J10" s="25"/>
    </row>
    <row r="11" spans="1:16" x14ac:dyDescent="0.25">
      <c r="A11" s="12">
        <v>2008</v>
      </c>
      <c r="B11" s="13">
        <v>630</v>
      </c>
      <c r="C11" s="14">
        <f t="shared" si="0"/>
        <v>1.1235955056179775E-2</v>
      </c>
      <c r="F11" s="4"/>
    </row>
    <row r="12" spans="1:16" x14ac:dyDescent="0.25">
      <c r="A12" s="12">
        <v>2009</v>
      </c>
      <c r="B12" s="13">
        <v>722</v>
      </c>
      <c r="C12" s="14">
        <f t="shared" si="0"/>
        <v>0.14603174603174604</v>
      </c>
      <c r="F12" s="4"/>
    </row>
    <row r="13" spans="1:16" x14ac:dyDescent="0.25">
      <c r="A13" s="12">
        <v>2010</v>
      </c>
      <c r="B13" s="13">
        <v>1029</v>
      </c>
      <c r="C13" s="14">
        <f t="shared" si="0"/>
        <v>0.42520775623268697</v>
      </c>
      <c r="F13" s="4"/>
    </row>
    <row r="14" spans="1:16" x14ac:dyDescent="0.25">
      <c r="A14" s="12">
        <v>2011</v>
      </c>
      <c r="B14" s="13">
        <v>1024</v>
      </c>
      <c r="C14" s="14">
        <f t="shared" si="0"/>
        <v>-4.859086491739553E-3</v>
      </c>
      <c r="F14" s="4"/>
    </row>
    <row r="15" spans="1:16" x14ac:dyDescent="0.25">
      <c r="A15" s="12">
        <v>2012</v>
      </c>
      <c r="B15" s="13">
        <v>919</v>
      </c>
      <c r="C15" s="14">
        <f t="shared" si="0"/>
        <v>-0.1025390625</v>
      </c>
      <c r="F15" s="4"/>
    </row>
    <row r="16" spans="1:16" x14ac:dyDescent="0.25">
      <c r="A16" s="12">
        <v>2013</v>
      </c>
      <c r="B16" s="13">
        <v>1036</v>
      </c>
      <c r="C16" s="14">
        <f t="shared" si="0"/>
        <v>0.12731229597388466</v>
      </c>
      <c r="F16" s="4"/>
    </row>
    <row r="17" spans="1:4" x14ac:dyDescent="0.25">
      <c r="A17" s="12">
        <v>2014</v>
      </c>
      <c r="B17" s="13">
        <v>1228</v>
      </c>
      <c r="C17" s="14">
        <f t="shared" si="0"/>
        <v>0.18532818532818532</v>
      </c>
    </row>
    <row r="18" spans="1:4" x14ac:dyDescent="0.25">
      <c r="A18" s="12">
        <v>2015</v>
      </c>
      <c r="B18" s="13">
        <v>1352</v>
      </c>
      <c r="C18" s="14">
        <f t="shared" si="0"/>
        <v>0.10097719869706841</v>
      </c>
    </row>
    <row r="19" spans="1:4" x14ac:dyDescent="0.25">
      <c r="A19" s="12">
        <v>2016</v>
      </c>
      <c r="B19" s="13">
        <v>1288</v>
      </c>
      <c r="C19" s="14">
        <f t="shared" si="0"/>
        <v>-4.7337278106508875E-2</v>
      </c>
    </row>
    <row r="20" spans="1:4" x14ac:dyDescent="0.25">
      <c r="A20" s="12">
        <v>2017</v>
      </c>
      <c r="B20" s="13">
        <v>1295</v>
      </c>
      <c r="C20" s="14">
        <f t="shared" si="0"/>
        <v>5.434782608695652E-3</v>
      </c>
    </row>
    <row r="21" spans="1:4" x14ac:dyDescent="0.25">
      <c r="A21" s="12">
        <v>2018</v>
      </c>
      <c r="B21" s="13">
        <v>1357</v>
      </c>
      <c r="C21" s="14">
        <f t="shared" si="0"/>
        <v>4.7876447876447875E-2</v>
      </c>
    </row>
    <row r="22" spans="1:4" x14ac:dyDescent="0.25">
      <c r="A22" s="12">
        <v>2019</v>
      </c>
      <c r="B22" s="13">
        <v>1479</v>
      </c>
      <c r="C22" s="14">
        <f t="shared" si="0"/>
        <v>8.9904200442151805E-2</v>
      </c>
    </row>
    <row r="23" spans="1:4" x14ac:dyDescent="0.25">
      <c r="A23" s="18" t="s">
        <v>2</v>
      </c>
      <c r="B23" s="19">
        <v>1428</v>
      </c>
      <c r="C23" s="20">
        <f t="shared" si="0"/>
        <v>-3.4482758620689655E-2</v>
      </c>
      <c r="D23" s="24" t="s">
        <v>9</v>
      </c>
    </row>
    <row r="24" spans="1:4" x14ac:dyDescent="0.25">
      <c r="A24" s="18" t="s">
        <v>3</v>
      </c>
      <c r="B24" s="19">
        <v>1543</v>
      </c>
      <c r="C24" s="20">
        <f>+(B24-B23)/B23</f>
        <v>8.0532212885154067E-2</v>
      </c>
      <c r="D24" s="24"/>
    </row>
    <row r="25" spans="1:4" x14ac:dyDescent="0.25">
      <c r="A25" s="18" t="s">
        <v>4</v>
      </c>
      <c r="B25" s="19">
        <v>1866</v>
      </c>
      <c r="C25" s="20">
        <f>+(B25-B24)/B24</f>
        <v>0.20933246921581336</v>
      </c>
      <c r="D25" s="24"/>
    </row>
    <row r="26" spans="1:4" x14ac:dyDescent="0.25">
      <c r="A26" s="18" t="s">
        <v>5</v>
      </c>
      <c r="B26" s="19">
        <v>2004</v>
      </c>
      <c r="C26" s="20">
        <f>+(B26-B25)/B25</f>
        <v>7.3954983922829579E-2</v>
      </c>
      <c r="D26" s="24"/>
    </row>
    <row r="27" spans="1:4" x14ac:dyDescent="0.25">
      <c r="A27" s="18" t="s">
        <v>6</v>
      </c>
      <c r="B27" s="19">
        <v>2184</v>
      </c>
      <c r="C27" s="20">
        <f>+(B27-B26)/B26</f>
        <v>8.9820359281437126E-2</v>
      </c>
      <c r="D27" s="24"/>
    </row>
    <row r="28" spans="1:4" x14ac:dyDescent="0.25">
      <c r="A28" s="18" t="s">
        <v>7</v>
      </c>
      <c r="B28" s="19">
        <v>2472</v>
      </c>
      <c r="C28" s="20">
        <f>+(B28-B27)/B27</f>
        <v>0.13186813186813187</v>
      </c>
      <c r="D28" s="24"/>
    </row>
  </sheetData>
  <mergeCells count="4">
    <mergeCell ref="A1:C1"/>
    <mergeCell ref="F1:I1"/>
    <mergeCell ref="J4:J10"/>
    <mergeCell ref="D23:D28"/>
  </mergeCells>
  <pageMargins left="0.7" right="0.7" top="0.48" bottom="0.53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Chart1</vt:lpstr>
      <vt:lpstr>Chart2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2021-08-13T19:53:12Z</cp:lastPrinted>
  <dcterms:created xsi:type="dcterms:W3CDTF">2020-08-26T06:44:24Z</dcterms:created>
  <dcterms:modified xsi:type="dcterms:W3CDTF">2025-08-25T07:56:38Z</dcterms:modified>
</cp:coreProperties>
</file>